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8025"/>
  </bookViews>
  <sheets>
    <sheet name="Invoice" sheetId="1" r:id="rId1"/>
    <sheet name="Sheet1" sheetId="2" r:id="rId2"/>
    <sheet name="Sheet2" sheetId="3" r:id="rId3"/>
  </sheets>
  <externalReferences>
    <externalReference r:id="rId4"/>
    <externalReference r:id="rId5"/>
  </externalReferences>
  <definedNames>
    <definedName name="_xlnm._FilterDatabase" localSheetId="0" hidden="1">Invoice!$A$4:$M$122</definedName>
    <definedName name="_xlnm._FilterDatabase" localSheetId="2" hidden="1">Sheet2!$A$1:$L$117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120" i="1" l="1"/>
  <c r="G120" i="1"/>
  <c r="J118" i="1"/>
  <c r="I118" i="1"/>
  <c r="J117" i="1"/>
  <c r="I117" i="1"/>
  <c r="L117" i="1" s="1"/>
  <c r="J116" i="1"/>
  <c r="I116" i="1"/>
  <c r="L116" i="1" s="1"/>
  <c r="J115" i="1"/>
  <c r="I115" i="1"/>
  <c r="L115" i="1" s="1"/>
  <c r="J114" i="1"/>
  <c r="I114" i="1"/>
  <c r="L114" i="1" s="1"/>
  <c r="J113" i="1"/>
  <c r="I113" i="1"/>
  <c r="L113" i="1" s="1"/>
  <c r="J112" i="1"/>
  <c r="I112" i="1"/>
  <c r="L112" i="1" s="1"/>
  <c r="J111" i="1"/>
  <c r="I111" i="1"/>
  <c r="L111" i="1" s="1"/>
  <c r="J110" i="1"/>
  <c r="I110" i="1"/>
  <c r="L110" i="1" s="1"/>
  <c r="J109" i="1"/>
  <c r="I109" i="1"/>
  <c r="L109" i="1" s="1"/>
  <c r="J108" i="1"/>
  <c r="I108" i="1"/>
  <c r="L108" i="1" s="1"/>
  <c r="J107" i="1"/>
  <c r="I107" i="1"/>
  <c r="L107" i="1" s="1"/>
  <c r="J106" i="1"/>
  <c r="I106" i="1"/>
  <c r="L106" i="1" s="1"/>
  <c r="J105" i="1"/>
  <c r="I105" i="1"/>
  <c r="L105" i="1" s="1"/>
  <c r="J104" i="1"/>
  <c r="I104" i="1"/>
  <c r="L104" i="1" s="1"/>
  <c r="J103" i="1"/>
  <c r="I103" i="1"/>
  <c r="L103" i="1" s="1"/>
  <c r="J102" i="1"/>
  <c r="I102" i="1"/>
  <c r="L102" i="1" s="1"/>
  <c r="J101" i="1"/>
  <c r="I101" i="1"/>
  <c r="L101" i="1" s="1"/>
  <c r="J100" i="1"/>
  <c r="I100" i="1"/>
  <c r="L100" i="1" s="1"/>
  <c r="J99" i="1"/>
  <c r="I99" i="1"/>
  <c r="L99" i="1" s="1"/>
  <c r="J98" i="1"/>
  <c r="I98" i="1"/>
  <c r="L98" i="1" s="1"/>
  <c r="J97" i="1"/>
  <c r="I97" i="1"/>
  <c r="L97" i="1" s="1"/>
  <c r="J96" i="1"/>
  <c r="I96" i="1"/>
  <c r="L96" i="1" s="1"/>
  <c r="J95" i="1"/>
  <c r="I95" i="1"/>
  <c r="L95" i="1" s="1"/>
  <c r="J94" i="1"/>
  <c r="I94" i="1"/>
  <c r="L94" i="1" s="1"/>
  <c r="J93" i="1"/>
  <c r="I93" i="1"/>
  <c r="L93" i="1" s="1"/>
  <c r="J92" i="1"/>
  <c r="I92" i="1"/>
  <c r="L92" i="1" s="1"/>
  <c r="J91" i="1"/>
  <c r="I91" i="1"/>
  <c r="L91" i="1" s="1"/>
  <c r="J90" i="1"/>
  <c r="I90" i="1"/>
  <c r="L90" i="1" s="1"/>
  <c r="J89" i="1"/>
  <c r="I89" i="1"/>
  <c r="L89" i="1" s="1"/>
  <c r="J88" i="1"/>
  <c r="I88" i="1"/>
  <c r="L88" i="1" s="1"/>
  <c r="J87" i="1"/>
  <c r="I87" i="1"/>
  <c r="L87" i="1" s="1"/>
  <c r="J86" i="1"/>
  <c r="I86" i="1"/>
  <c r="L86" i="1" s="1"/>
  <c r="J85" i="1"/>
  <c r="I85" i="1"/>
  <c r="L85" i="1" s="1"/>
  <c r="J84" i="1"/>
  <c r="I84" i="1"/>
  <c r="L84" i="1" s="1"/>
  <c r="J83" i="1"/>
  <c r="I83" i="1"/>
  <c r="L83" i="1" s="1"/>
  <c r="J82" i="1"/>
  <c r="I82" i="1"/>
  <c r="L82" i="1" s="1"/>
  <c r="J81" i="1"/>
  <c r="I81" i="1"/>
  <c r="L81" i="1" s="1"/>
  <c r="J80" i="1"/>
  <c r="I80" i="1"/>
  <c r="L80" i="1" s="1"/>
  <c r="J79" i="1"/>
  <c r="I79" i="1"/>
  <c r="L79" i="1" s="1"/>
  <c r="J78" i="1"/>
  <c r="I78" i="1"/>
  <c r="L78" i="1" s="1"/>
  <c r="J77" i="1"/>
  <c r="I77" i="1"/>
  <c r="L77" i="1" s="1"/>
  <c r="J76" i="1"/>
  <c r="I76" i="1"/>
  <c r="L76" i="1" s="1"/>
  <c r="J75" i="1"/>
  <c r="I75" i="1"/>
  <c r="L75" i="1" s="1"/>
  <c r="J74" i="1"/>
  <c r="I74" i="1"/>
  <c r="L74" i="1" s="1"/>
  <c r="J73" i="1"/>
  <c r="I73" i="1"/>
  <c r="L73" i="1" s="1"/>
  <c r="J72" i="1"/>
  <c r="I72" i="1"/>
  <c r="L72" i="1" s="1"/>
  <c r="J71" i="1"/>
  <c r="I71" i="1"/>
  <c r="L71" i="1" s="1"/>
  <c r="J70" i="1"/>
  <c r="I70" i="1"/>
  <c r="L70" i="1" s="1"/>
  <c r="J69" i="1"/>
  <c r="I69" i="1"/>
  <c r="L69" i="1" s="1"/>
  <c r="J68" i="1"/>
  <c r="I68" i="1"/>
  <c r="L68" i="1" s="1"/>
  <c r="J67" i="1"/>
  <c r="I67" i="1"/>
  <c r="L67" i="1" s="1"/>
  <c r="J66" i="1"/>
  <c r="I66" i="1"/>
  <c r="L66" i="1" s="1"/>
  <c r="J65" i="1"/>
  <c r="I65" i="1"/>
  <c r="L65" i="1" s="1"/>
  <c r="J64" i="1"/>
  <c r="I64" i="1"/>
  <c r="L64" i="1" s="1"/>
  <c r="J63" i="1"/>
  <c r="I63" i="1"/>
  <c r="L63" i="1" s="1"/>
  <c r="J62" i="1"/>
  <c r="I62" i="1"/>
  <c r="L62" i="1" s="1"/>
  <c r="J61" i="1"/>
  <c r="I61" i="1"/>
  <c r="L61" i="1" s="1"/>
  <c r="J60" i="1"/>
  <c r="I60" i="1"/>
  <c r="L60" i="1" s="1"/>
  <c r="J59" i="1"/>
  <c r="I59" i="1"/>
  <c r="L59" i="1" s="1"/>
  <c r="J58" i="1"/>
  <c r="I58" i="1"/>
  <c r="L58" i="1" s="1"/>
  <c r="J57" i="1"/>
  <c r="I57" i="1"/>
  <c r="L57" i="1" s="1"/>
  <c r="J56" i="1"/>
  <c r="I56" i="1"/>
  <c r="L56" i="1" s="1"/>
  <c r="J55" i="1"/>
  <c r="I55" i="1"/>
  <c r="L55" i="1" s="1"/>
  <c r="J54" i="1"/>
  <c r="I54" i="1"/>
  <c r="L54" i="1" s="1"/>
  <c r="J53" i="1"/>
  <c r="I53" i="1"/>
  <c r="L53" i="1" s="1"/>
  <c r="J52" i="1"/>
  <c r="I52" i="1"/>
  <c r="L52" i="1" s="1"/>
  <c r="J51" i="1"/>
  <c r="I51" i="1"/>
  <c r="L51" i="1" s="1"/>
  <c r="J50" i="1"/>
  <c r="I50" i="1"/>
  <c r="L50" i="1" s="1"/>
  <c r="J49" i="1"/>
  <c r="I49" i="1"/>
  <c r="L49" i="1" s="1"/>
  <c r="J48" i="1"/>
  <c r="I48" i="1"/>
  <c r="L48" i="1" s="1"/>
  <c r="J47" i="1"/>
  <c r="I47" i="1"/>
  <c r="L47" i="1" s="1"/>
  <c r="J46" i="1"/>
  <c r="I46" i="1"/>
  <c r="L46" i="1" s="1"/>
  <c r="J45" i="1"/>
  <c r="I45" i="1"/>
  <c r="L45" i="1" s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I33" i="1"/>
  <c r="L33" i="1" s="1"/>
  <c r="J32" i="1"/>
  <c r="I32" i="1"/>
  <c r="L32" i="1" s="1"/>
  <c r="J31" i="1"/>
  <c r="I31" i="1"/>
  <c r="L31" i="1" s="1"/>
  <c r="J30" i="1"/>
  <c r="I30" i="1"/>
  <c r="L30" i="1" s="1"/>
  <c r="J29" i="1"/>
  <c r="I29" i="1"/>
  <c r="L29" i="1" s="1"/>
  <c r="J28" i="1"/>
  <c r="I28" i="1"/>
  <c r="L28" i="1" s="1"/>
  <c r="J27" i="1"/>
  <c r="I27" i="1"/>
  <c r="L27" i="1" s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J5" i="1"/>
  <c r="I5" i="1"/>
  <c r="L118" i="1" l="1"/>
  <c r="L5" i="1"/>
  <c r="L119" i="1" l="1"/>
  <c r="J117" i="3" l="1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I3" i="3"/>
  <c r="L3" i="3" s="1"/>
  <c r="I4" i="3"/>
  <c r="L4" i="3" s="1"/>
  <c r="I5" i="3"/>
  <c r="L5" i="3" s="1"/>
  <c r="I6" i="3"/>
  <c r="L6" i="3" s="1"/>
  <c r="I7" i="3"/>
  <c r="L7" i="3" s="1"/>
  <c r="I8" i="3"/>
  <c r="L8" i="3" s="1"/>
  <c r="I9" i="3"/>
  <c r="L9" i="3" s="1"/>
  <c r="I10" i="3"/>
  <c r="L10" i="3" s="1"/>
  <c r="I11" i="3"/>
  <c r="L11" i="3" s="1"/>
  <c r="I12" i="3"/>
  <c r="L12" i="3" s="1"/>
  <c r="I13" i="3"/>
  <c r="L13" i="3" s="1"/>
  <c r="I14" i="3"/>
  <c r="L14" i="3" s="1"/>
  <c r="I15" i="3"/>
  <c r="L15" i="3" s="1"/>
  <c r="I16" i="3"/>
  <c r="L16" i="3" s="1"/>
  <c r="I17" i="3"/>
  <c r="L17" i="3" s="1"/>
  <c r="I18" i="3"/>
  <c r="L18" i="3" s="1"/>
  <c r="I19" i="3"/>
  <c r="L19" i="3" s="1"/>
  <c r="I20" i="3"/>
  <c r="L20" i="3" s="1"/>
  <c r="I21" i="3"/>
  <c r="L21" i="3" s="1"/>
  <c r="I22" i="3"/>
  <c r="L22" i="3" s="1"/>
  <c r="I23" i="3"/>
  <c r="L23" i="3" s="1"/>
  <c r="I24" i="3"/>
  <c r="L24" i="3" s="1"/>
  <c r="I25" i="3"/>
  <c r="L25" i="3" s="1"/>
  <c r="I26" i="3"/>
  <c r="L26" i="3" s="1"/>
  <c r="I27" i="3"/>
  <c r="L27" i="3" s="1"/>
  <c r="I28" i="3"/>
  <c r="L28" i="3" s="1"/>
  <c r="I29" i="3"/>
  <c r="L29" i="3" s="1"/>
  <c r="I30" i="3"/>
  <c r="L30" i="3" s="1"/>
  <c r="I31" i="3"/>
  <c r="L31" i="3" s="1"/>
  <c r="I32" i="3"/>
  <c r="L32" i="3" s="1"/>
  <c r="I33" i="3"/>
  <c r="L33" i="3" s="1"/>
  <c r="I34" i="3"/>
  <c r="L34" i="3" s="1"/>
  <c r="I35" i="3"/>
  <c r="L35" i="3" s="1"/>
  <c r="I36" i="3"/>
  <c r="L36" i="3" s="1"/>
  <c r="I37" i="3"/>
  <c r="L37" i="3" s="1"/>
  <c r="I38" i="3"/>
  <c r="L38" i="3" s="1"/>
  <c r="I39" i="3"/>
  <c r="L39" i="3" s="1"/>
  <c r="I40" i="3"/>
  <c r="L40" i="3" s="1"/>
  <c r="I41" i="3"/>
  <c r="L41" i="3" s="1"/>
  <c r="I42" i="3"/>
  <c r="L42" i="3" s="1"/>
  <c r="I43" i="3"/>
  <c r="L43" i="3" s="1"/>
  <c r="I44" i="3"/>
  <c r="L44" i="3" s="1"/>
  <c r="I45" i="3"/>
  <c r="L45" i="3" s="1"/>
  <c r="I46" i="3"/>
  <c r="L46" i="3" s="1"/>
  <c r="I47" i="3"/>
  <c r="L47" i="3" s="1"/>
  <c r="I48" i="3"/>
  <c r="L48" i="3" s="1"/>
  <c r="I49" i="3"/>
  <c r="L49" i="3" s="1"/>
  <c r="I50" i="3"/>
  <c r="L50" i="3" s="1"/>
  <c r="I51" i="3"/>
  <c r="L51" i="3" s="1"/>
  <c r="I52" i="3"/>
  <c r="L52" i="3" s="1"/>
  <c r="I53" i="3"/>
  <c r="L53" i="3" s="1"/>
  <c r="I54" i="3"/>
  <c r="L54" i="3" s="1"/>
  <c r="I55" i="3"/>
  <c r="L55" i="3" s="1"/>
  <c r="I56" i="3"/>
  <c r="L56" i="3" s="1"/>
  <c r="I57" i="3"/>
  <c r="L57" i="3" s="1"/>
  <c r="I58" i="3"/>
  <c r="L58" i="3" s="1"/>
  <c r="I59" i="3"/>
  <c r="L59" i="3" s="1"/>
  <c r="I60" i="3"/>
  <c r="L60" i="3" s="1"/>
  <c r="I61" i="3"/>
  <c r="L61" i="3" s="1"/>
  <c r="I62" i="3"/>
  <c r="L62" i="3" s="1"/>
  <c r="I63" i="3"/>
  <c r="L63" i="3" s="1"/>
  <c r="I64" i="3"/>
  <c r="L64" i="3" s="1"/>
  <c r="I65" i="3"/>
  <c r="L65" i="3" s="1"/>
  <c r="I66" i="3"/>
  <c r="L66" i="3" s="1"/>
  <c r="I67" i="3"/>
  <c r="L67" i="3" s="1"/>
  <c r="I68" i="3"/>
  <c r="L68" i="3" s="1"/>
  <c r="I69" i="3"/>
  <c r="L69" i="3" s="1"/>
  <c r="I70" i="3"/>
  <c r="L70" i="3" s="1"/>
  <c r="I71" i="3"/>
  <c r="L71" i="3" s="1"/>
  <c r="I72" i="3"/>
  <c r="L72" i="3" s="1"/>
  <c r="I73" i="3"/>
  <c r="L73" i="3" s="1"/>
  <c r="I74" i="3"/>
  <c r="L74" i="3" s="1"/>
  <c r="I75" i="3"/>
  <c r="L75" i="3" s="1"/>
  <c r="I76" i="3"/>
  <c r="L76" i="3" s="1"/>
  <c r="I77" i="3"/>
  <c r="L77" i="3" s="1"/>
  <c r="I78" i="3"/>
  <c r="L78" i="3" s="1"/>
  <c r="I79" i="3"/>
  <c r="L79" i="3" s="1"/>
  <c r="I80" i="3"/>
  <c r="L80" i="3" s="1"/>
  <c r="I81" i="3"/>
  <c r="L81" i="3" s="1"/>
  <c r="I82" i="3"/>
  <c r="L82" i="3" s="1"/>
  <c r="I83" i="3"/>
  <c r="L83" i="3" s="1"/>
  <c r="I84" i="3"/>
  <c r="L84" i="3" s="1"/>
  <c r="I85" i="3"/>
  <c r="L85" i="3" s="1"/>
  <c r="I86" i="3"/>
  <c r="L86" i="3" s="1"/>
  <c r="I87" i="3"/>
  <c r="L87" i="3" s="1"/>
  <c r="I88" i="3"/>
  <c r="L88" i="3" s="1"/>
  <c r="I89" i="3"/>
  <c r="L89" i="3" s="1"/>
  <c r="I90" i="3"/>
  <c r="L90" i="3" s="1"/>
  <c r="I91" i="3"/>
  <c r="L91" i="3" s="1"/>
  <c r="I92" i="3"/>
  <c r="L92" i="3" s="1"/>
  <c r="I93" i="3"/>
  <c r="L93" i="3" s="1"/>
  <c r="I94" i="3"/>
  <c r="L94" i="3" s="1"/>
  <c r="I95" i="3"/>
  <c r="L95" i="3" s="1"/>
  <c r="I96" i="3"/>
  <c r="L96" i="3" s="1"/>
  <c r="I97" i="3"/>
  <c r="L97" i="3" s="1"/>
  <c r="I98" i="3"/>
  <c r="L98" i="3" s="1"/>
  <c r="I99" i="3"/>
  <c r="L99" i="3" s="1"/>
  <c r="I100" i="3"/>
  <c r="L100" i="3" s="1"/>
  <c r="I101" i="3"/>
  <c r="L101" i="3" s="1"/>
  <c r="I102" i="3"/>
  <c r="L102" i="3" s="1"/>
  <c r="I103" i="3"/>
  <c r="L103" i="3" s="1"/>
  <c r="I104" i="3"/>
  <c r="L104" i="3" s="1"/>
  <c r="I105" i="3"/>
  <c r="L105" i="3" s="1"/>
  <c r="I106" i="3"/>
  <c r="L106" i="3" s="1"/>
  <c r="I107" i="3"/>
  <c r="L107" i="3" s="1"/>
  <c r="I108" i="3"/>
  <c r="L108" i="3" s="1"/>
  <c r="I109" i="3"/>
  <c r="L109" i="3" s="1"/>
  <c r="I110" i="3"/>
  <c r="L110" i="3" s="1"/>
  <c r="I111" i="3"/>
  <c r="L111" i="3" s="1"/>
  <c r="I112" i="3"/>
  <c r="L112" i="3" s="1"/>
  <c r="I113" i="3"/>
  <c r="L113" i="3" s="1"/>
  <c r="I114" i="3"/>
  <c r="L114" i="3" s="1"/>
  <c r="I115" i="3"/>
  <c r="L115" i="3" s="1"/>
  <c r="I116" i="3"/>
  <c r="L116" i="3" s="1"/>
  <c r="I117" i="3"/>
  <c r="L117" i="3" s="1"/>
  <c r="I2" i="3"/>
  <c r="J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L2" i="3" l="1"/>
</calcChain>
</file>

<file path=xl/sharedStrings.xml><?xml version="1.0" encoding="utf-8"?>
<sst xmlns="http://schemas.openxmlformats.org/spreadsheetml/2006/main" count="1314" uniqueCount="696">
  <si>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</si>
  <si>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</si>
  <si>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</si>
  <si>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</si>
  <si>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</si>
  <si>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</si>
  <si>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</si>
  <si>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</si>
  <si>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</si>
  <si>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</si>
  <si>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</si>
  <si>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</si>
  <si>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</si>
  <si>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</si>
  <si>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</si>
  <si>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</si>
  <si>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</si>
  <si>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</si>
  <si>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</si>
  <si>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</si>
  <si>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</si>
  <si>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>INVOICE
PRAGATI LOGISTICS,
SAMANTA SAHI KHUNTIA LANE,
MOB : 8984191006
GST No: 21AGHPB9356M1Z9</t>
  </si>
  <si>
    <t>CTC</t>
  </si>
  <si>
    <t>BERHAMPUR</t>
  </si>
  <si>
    <t>PADMAPUR</t>
  </si>
  <si>
    <t>BASUDEV HARDWARE AND SANITARY</t>
  </si>
  <si>
    <t>JAJPUR ROAD</t>
  </si>
  <si>
    <t>PRAGATI ENTERPRISES</t>
  </si>
  <si>
    <t>SISUA</t>
  </si>
  <si>
    <t>PANDA ENTERPRISERSES</t>
  </si>
  <si>
    <t>PATKURA</t>
  </si>
  <si>
    <t>SHREE MAA PAINTS</t>
  </si>
  <si>
    <t>CHAMPESWAR</t>
  </si>
  <si>
    <t xml:space="preserve">KRISHNA HARDWARE AND SANITARY </t>
  </si>
  <si>
    <t>BHADRAK</t>
  </si>
  <si>
    <t>NANDIPUR</t>
  </si>
  <si>
    <t>MAA ELECTRICAL AND PAINTS</t>
  </si>
  <si>
    <t>JATNI</t>
  </si>
  <si>
    <t>ASHOK STORE</t>
  </si>
  <si>
    <t>TULSIPUR</t>
  </si>
  <si>
    <t>BHADRAK PAINTS</t>
  </si>
  <si>
    <t>SIMILIGUDA</t>
  </si>
  <si>
    <t>PHULBANI</t>
  </si>
  <si>
    <t>DHENKANAL</t>
  </si>
  <si>
    <t>BALICHANDRAPUR</t>
  </si>
  <si>
    <t>TARINI TRADERS</t>
  </si>
  <si>
    <t>KATIKATA</t>
  </si>
  <si>
    <t>ODISHA HARDWARE STORE</t>
  </si>
  <si>
    <t>BISAM CUTTACK</t>
  </si>
  <si>
    <t>CHIKITIPENTHA</t>
  </si>
  <si>
    <t>BALIKUDA</t>
  </si>
  <si>
    <t>MATHILI</t>
  </si>
  <si>
    <t>RAHAMA</t>
  </si>
  <si>
    <t>RAISUNGUDA</t>
  </si>
  <si>
    <t>CHAMPUA</t>
  </si>
  <si>
    <t>INV.NO.</t>
  </si>
  <si>
    <t>KULIANA</t>
  </si>
  <si>
    <t>SIDDHI BINAYAK</t>
  </si>
  <si>
    <t>RATAPAT</t>
  </si>
  <si>
    <t>GUNUPUR</t>
  </si>
  <si>
    <t>DASPALLA</t>
  </si>
  <si>
    <t>MAHENDRAGARH</t>
  </si>
  <si>
    <t>MAA TARA TARINI AGENCY</t>
  </si>
  <si>
    <t>DARINGIBADI</t>
  </si>
  <si>
    <t>ASURALI</t>
  </si>
  <si>
    <t>ROUL TRADING</t>
  </si>
  <si>
    <t>GOP</t>
  </si>
  <si>
    <t>KUANPAL</t>
  </si>
  <si>
    <t>GANIA</t>
  </si>
  <si>
    <t>LAXMI NARAYAN HARDWARE STORE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</si>
  <si>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</si>
  <si>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</si>
  <si>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</si>
  <si>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</si>
  <si>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</si>
  <si>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</si>
  <si>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</si>
  <si>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</si>
  <si>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</si>
  <si>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</si>
  <si>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</si>
  <si>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</si>
  <si>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</si>
  <si>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</si>
  <si>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</si>
  <si>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</si>
  <si>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</si>
  <si>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</si>
  <si>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</si>
  <si>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</si>
  <si>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</si>
  <si>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</si>
  <si>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</si>
  <si>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</si>
  <si>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</si>
  <si>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</si>
  <si>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</si>
  <si>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</si>
  <si>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PL/JA/20190</t>
  </si>
  <si>
    <t>977</t>
  </si>
  <si>
    <t>PL/JA/20197</t>
  </si>
  <si>
    <t>979</t>
  </si>
  <si>
    <t>PL/JA/20203</t>
  </si>
  <si>
    <t>990</t>
  </si>
  <si>
    <t>PL/JA/20204</t>
  </si>
  <si>
    <t>983</t>
  </si>
  <si>
    <t>PL/JA/20216</t>
  </si>
  <si>
    <t>987</t>
  </si>
  <si>
    <t>ITAMATI</t>
  </si>
  <si>
    <t>PL/JA/20217</t>
  </si>
  <si>
    <t>984</t>
  </si>
  <si>
    <t>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</si>
  <si>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</si>
  <si>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</si>
  <si>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</si>
  <si>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</si>
  <si>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</si>
  <si>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</si>
  <si>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</si>
  <si>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</si>
  <si>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</si>
  <si>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</si>
  <si>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</si>
  <si>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</si>
  <si>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PL/JA/20274</t>
  </si>
  <si>
    <t>1001</t>
  </si>
  <si>
    <t>BALAPUR PURI</t>
  </si>
  <si>
    <t>PL/JA/20281</t>
  </si>
  <si>
    <t>998</t>
  </si>
  <si>
    <t>PL/JA/20287</t>
  </si>
  <si>
    <t>1010</t>
  </si>
  <si>
    <t>PL/JA/20290</t>
  </si>
  <si>
    <t>962</t>
  </si>
  <si>
    <t>PL/JA/20324</t>
  </si>
  <si>
    <t>985</t>
  </si>
  <si>
    <t>PL/JA/20371</t>
  </si>
  <si>
    <t>1004</t>
  </si>
  <si>
    <t>NTPC KANIHA</t>
  </si>
  <si>
    <t>05/12/2024</t>
  </si>
  <si>
    <t>PL/JA/20323</t>
  </si>
  <si>
    <t>1002</t>
  </si>
  <si>
    <t>GANGA NAGAR</t>
  </si>
  <si>
    <t>PL/JA/20332</t>
  </si>
  <si>
    <t>970</t>
  </si>
  <si>
    <t>MANDAPADA</t>
  </si>
  <si>
    <t>PL/JA/20333</t>
  </si>
  <si>
    <t>999</t>
  </si>
  <si>
    <t>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</si>
  <si>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</si>
  <si>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</si>
  <si>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</si>
  <si>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</si>
  <si>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</si>
  <si>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</si>
  <si>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</si>
  <si>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</si>
  <si>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PL/JA/20377</t>
  </si>
  <si>
    <t>995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</si>
  <si>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</si>
  <si>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</si>
  <si>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</si>
  <si>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</si>
  <si>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</si>
  <si>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</si>
  <si>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</si>
  <si>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</si>
  <si>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</si>
  <si>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PL/JA/20429</t>
  </si>
  <si>
    <t>1009</t>
  </si>
  <si>
    <t>PL/JA/20430</t>
  </si>
  <si>
    <t>1006</t>
  </si>
  <si>
    <t>PL/JA/20439</t>
  </si>
  <si>
    <t>1000</t>
  </si>
  <si>
    <t>NARANGARH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</si>
  <si>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</si>
  <si>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</si>
  <si>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</si>
  <si>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</si>
  <si>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</si>
  <si>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</si>
  <si>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</si>
  <si>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</si>
  <si>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</si>
  <si>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</si>
  <si>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</si>
  <si>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</si>
  <si>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</si>
  <si>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</si>
  <si>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</si>
  <si>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</si>
  <si>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</si>
  <si>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</si>
  <si>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</si>
  <si>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</si>
  <si>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</si>
  <si>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</si>
  <si>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</si>
  <si>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</si>
  <si>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</si>
  <si>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</si>
  <si>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</si>
  <si>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</si>
  <si>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</si>
  <si>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</si>
  <si>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</si>
  <si>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</si>
  <si>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</si>
  <si>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</si>
  <si>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</si>
  <si>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</si>
  <si>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</si>
  <si>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</si>
  <si>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</si>
  <si>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</si>
  <si>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</si>
  <si>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PL/JA/20794</t>
  </si>
  <si>
    <t>1023</t>
  </si>
  <si>
    <t>13/12/2024</t>
  </si>
  <si>
    <t>PL/JA/20905</t>
  </si>
  <si>
    <t>1030</t>
  </si>
  <si>
    <t>PL/JA/20910</t>
  </si>
  <si>
    <t>MAHANGA</t>
  </si>
  <si>
    <t>16/12/2024</t>
  </si>
  <si>
    <t>PL/JA/21039</t>
  </si>
  <si>
    <t>1034</t>
  </si>
  <si>
    <t>PL/JA/21040</t>
  </si>
  <si>
    <t>1033</t>
  </si>
  <si>
    <t>PL/JA/21059</t>
  </si>
  <si>
    <t>1035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</si>
  <si>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</si>
  <si>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</si>
  <si>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</si>
  <si>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</si>
  <si>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</si>
  <si>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</si>
  <si>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</si>
  <si>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</si>
  <si>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PL/JA/21103</t>
  </si>
  <si>
    <t>1041</t>
  </si>
  <si>
    <t>ARMAN ENTERPRISES</t>
  </si>
  <si>
    <t>PL/JA/21119</t>
  </si>
  <si>
    <t>1046</t>
  </si>
  <si>
    <t>REMUNA</t>
  </si>
  <si>
    <t>PL/JA/21134</t>
  </si>
  <si>
    <t>1044</t>
  </si>
  <si>
    <t>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</si>
  <si>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</si>
  <si>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</si>
  <si>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</si>
  <si>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</si>
  <si>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</si>
  <si>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</si>
  <si>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</si>
  <si>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</si>
  <si>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</si>
  <si>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</si>
  <si>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PL/JA/21207</t>
  </si>
  <si>
    <t>1049</t>
  </si>
  <si>
    <t>GOVINDA TRADERS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</si>
  <si>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</si>
  <si>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</si>
  <si>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</si>
  <si>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</si>
  <si>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</si>
  <si>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</si>
  <si>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</si>
  <si>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</si>
  <si>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SRI RAM PAINTS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</si>
  <si>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</si>
  <si>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</si>
  <si>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</si>
  <si>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</si>
  <si>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</si>
  <si>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</si>
  <si>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</si>
  <si>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</si>
  <si>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</si>
  <si>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</si>
  <si>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</si>
  <si>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</si>
  <si>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</si>
  <si>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</si>
  <si>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</si>
  <si>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</si>
  <si>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</si>
  <si>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</si>
  <si>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</si>
  <si>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</si>
  <si>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</si>
  <si>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</si>
  <si>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</si>
  <si>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</si>
  <si>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</si>
  <si>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PL/JA/21743</t>
  </si>
  <si>
    <t>1077</t>
  </si>
  <si>
    <t>PL/JA/21759</t>
  </si>
  <si>
    <t>1071</t>
  </si>
  <si>
    <t>PL/JA/21977</t>
  </si>
  <si>
    <t>1073</t>
  </si>
  <si>
    <t>SUKINDA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</si>
  <si>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</si>
  <si>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</si>
  <si>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</si>
  <si>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</si>
  <si>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</si>
  <si>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</si>
  <si>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</si>
  <si>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</si>
  <si>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</si>
  <si>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</si>
  <si>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</si>
  <si>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</si>
  <si>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</si>
  <si>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</si>
  <si>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</si>
  <si>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</si>
  <si>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PRASIDHI ENTERPRISES</t>
  </si>
  <si>
    <t>PL/JA/21701</t>
  </si>
  <si>
    <t>1090</t>
  </si>
  <si>
    <t>26/12/2024</t>
  </si>
  <si>
    <t>PL/JA/21717</t>
  </si>
  <si>
    <t>1086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</si>
  <si>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</si>
  <si>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</si>
  <si>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</si>
  <si>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</si>
  <si>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</si>
  <si>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</si>
  <si>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</si>
  <si>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</si>
  <si>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</si>
  <si>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</si>
  <si>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PL/JA/22511</t>
  </si>
  <si>
    <t>1095</t>
  </si>
  <si>
    <t>28/12/2024</t>
  </si>
  <si>
    <t>PL/JA/22030</t>
  </si>
  <si>
    <t>1096</t>
  </si>
  <si>
    <t>BALUGAON</t>
  </si>
  <si>
    <t>PL/JA/22031</t>
  </si>
  <si>
    <t>1097</t>
  </si>
  <si>
    <t>PL/JA/22514</t>
  </si>
  <si>
    <t>1098</t>
  </si>
  <si>
    <t>30/12/2024</t>
  </si>
  <si>
    <t>PL/JA/22074</t>
  </si>
  <si>
    <t>1100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</si>
  <si>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</si>
  <si>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</si>
  <si>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</si>
  <si>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</si>
  <si>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</si>
  <si>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</si>
  <si>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</si>
  <si>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</si>
  <si>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PL/JA/22378</t>
  </si>
  <si>
    <t>1103</t>
  </si>
  <si>
    <t>PL/JA/22396</t>
  </si>
  <si>
    <t>1108</t>
  </si>
  <si>
    <t>PL/JA/22506</t>
  </si>
  <si>
    <t>1107</t>
  </si>
  <si>
    <t>KASHINAGAR</t>
  </si>
  <si>
    <t xml:space="preserve">SRI SHAKTI ENTERPRISES </t>
  </si>
  <si>
    <t>DD.CH.</t>
  </si>
  <si>
    <t>LR CH.</t>
  </si>
  <si>
    <t>DASABATIA</t>
  </si>
  <si>
    <t>PATAKURA</t>
  </si>
  <si>
    <t>SATASANKHA</t>
  </si>
  <si>
    <t>BEGUNIA</t>
  </si>
  <si>
    <t>RAJ NILAGIRI</t>
  </si>
  <si>
    <t>LAXMIPUR</t>
  </si>
  <si>
    <t>PARALAKHEMUNDI</t>
  </si>
  <si>
    <t>Kindly, verify &amp; confirm within 7 days.
GST to be paid by Consignor under Reverse Charge Mechanism(RCM) as per GST.</t>
  </si>
  <si>
    <t>01/1/2025</t>
  </si>
  <si>
    <t>PL/JA/22232</t>
  </si>
  <si>
    <t>1111</t>
  </si>
  <si>
    <t>JAGANNATH TRADERS</t>
  </si>
  <si>
    <t>PL/JA/22235</t>
  </si>
  <si>
    <t>1113</t>
  </si>
  <si>
    <t>PL/JA/22245</t>
  </si>
  <si>
    <t>1114</t>
  </si>
  <si>
    <t>MARSHAGHAI</t>
  </si>
  <si>
    <t>MAA SARALA HARDWARE AND PAINTS</t>
  </si>
  <si>
    <t>PL/JA/22247</t>
  </si>
  <si>
    <t>1110</t>
  </si>
  <si>
    <t>PL/JA/22263</t>
  </si>
  <si>
    <t>1112</t>
  </si>
  <si>
    <t>PL/JA/22343</t>
  </si>
  <si>
    <t>1119</t>
  </si>
  <si>
    <t>KALIABALI</t>
  </si>
  <si>
    <t>LAXMI NARAYAN TIMBER DEPOL</t>
  </si>
  <si>
    <t>02/1/2025</t>
  </si>
  <si>
    <t>PL/JA/22546</t>
  </si>
  <si>
    <t>1118</t>
  </si>
  <si>
    <t>03/1/2025</t>
  </si>
  <si>
    <t>PL/JA/22596</t>
  </si>
  <si>
    <t>1116</t>
  </si>
  <si>
    <t>04/1/2025</t>
  </si>
  <si>
    <t>PL/JA/22643</t>
  </si>
  <si>
    <t>1142</t>
  </si>
  <si>
    <t>PL/JA/22645</t>
  </si>
  <si>
    <t>1134</t>
  </si>
  <si>
    <t xml:space="preserve">BEHERA HARDWARE </t>
  </si>
  <si>
    <t>PL/JA/22651</t>
  </si>
  <si>
    <t>1128</t>
  </si>
  <si>
    <t>RAJ SUNAKHALA</t>
  </si>
  <si>
    <t>SHREE GANESH HARDWARE STORE</t>
  </si>
  <si>
    <t>PL/JA/22666</t>
  </si>
  <si>
    <t>1121</t>
  </si>
  <si>
    <t>MAA TARINI HARDWARE AND PAINTS</t>
  </si>
  <si>
    <t>PL/JA/22669</t>
  </si>
  <si>
    <t>1137</t>
  </si>
  <si>
    <t>MURGABADI</t>
  </si>
  <si>
    <t>AMBIKA HARDWARE</t>
  </si>
  <si>
    <t>PL/JA/22670</t>
  </si>
  <si>
    <t>1141</t>
  </si>
  <si>
    <t>PL/JA/22671</t>
  </si>
  <si>
    <t>1129</t>
  </si>
  <si>
    <t>PL/JA/22675</t>
  </si>
  <si>
    <t>1136</t>
  </si>
  <si>
    <t>GIRISOLA</t>
  </si>
  <si>
    <t>MAA RAMCHANDI HARDWARE</t>
  </si>
  <si>
    <t>PL/JA/22676</t>
  </si>
  <si>
    <t>1126</t>
  </si>
  <si>
    <t>PL/JA/22727</t>
  </si>
  <si>
    <t>1145</t>
  </si>
  <si>
    <t>HIND HARDWARE</t>
  </si>
  <si>
    <t>PL/JA/22729</t>
  </si>
  <si>
    <t>1143</t>
  </si>
  <si>
    <t>PL/JA/22731</t>
  </si>
  <si>
    <t>1122</t>
  </si>
  <si>
    <t>PL/JA/22737</t>
  </si>
  <si>
    <t>1131</t>
  </si>
  <si>
    <t>KANAS</t>
  </si>
  <si>
    <t>PRUSTY ENTERPRISES</t>
  </si>
  <si>
    <t>PL/JA/22742</t>
  </si>
  <si>
    <t>1135</t>
  </si>
  <si>
    <t>PL/JA/22743</t>
  </si>
  <si>
    <t>1123</t>
  </si>
  <si>
    <t>PL/JA/22748</t>
  </si>
  <si>
    <t>1124</t>
  </si>
  <si>
    <t>PL/JA/22751</t>
  </si>
  <si>
    <t>1133</t>
  </si>
  <si>
    <t>PL/JA/22758</t>
  </si>
  <si>
    <t>1125</t>
  </si>
  <si>
    <t>PL/JA/22867</t>
  </si>
  <si>
    <t>1132</t>
  </si>
  <si>
    <t>MAA TARINI TRADERS</t>
  </si>
  <si>
    <t>PL/JA/23057</t>
  </si>
  <si>
    <t>1120</t>
  </si>
  <si>
    <t>PL/JA/23064</t>
  </si>
  <si>
    <t>1127</t>
  </si>
  <si>
    <t xml:space="preserve">V APPARAO ENTERPRISES </t>
  </si>
  <si>
    <t>06/1/2025</t>
  </si>
  <si>
    <t>PL/JA/22688</t>
  </si>
  <si>
    <t>1144</t>
  </si>
  <si>
    <t>KALINGA GENERAL STORE</t>
  </si>
  <si>
    <t>PL/JA/22710</t>
  </si>
  <si>
    <t>1139</t>
  </si>
  <si>
    <t>SARADHABALI</t>
  </si>
  <si>
    <t>RANGOLEE</t>
  </si>
  <si>
    <t>PL/JA/22711</t>
  </si>
  <si>
    <t>1130</t>
  </si>
  <si>
    <t>07/1/2025</t>
  </si>
  <si>
    <t>PL/JA/22755</t>
  </si>
  <si>
    <t>1149</t>
  </si>
  <si>
    <t>PL/JA/22756</t>
  </si>
  <si>
    <t>1140</t>
  </si>
  <si>
    <t>PL/JA/22840</t>
  </si>
  <si>
    <t>1150</t>
  </si>
  <si>
    <t>NEW BALAJI ENTERPRISES</t>
  </si>
  <si>
    <t>08/1/2025</t>
  </si>
  <si>
    <t>PL/JA/22896</t>
  </si>
  <si>
    <t>1161</t>
  </si>
  <si>
    <t>PL/JA/22918</t>
  </si>
  <si>
    <t>1157</t>
  </si>
  <si>
    <t>PL/JA/22970</t>
  </si>
  <si>
    <t>1155</t>
  </si>
  <si>
    <t>TARATARINI JUNCTION</t>
  </si>
  <si>
    <t xml:space="preserve">BISWANATHA HARDWARE </t>
  </si>
  <si>
    <t>PL/JA/22971</t>
  </si>
  <si>
    <t>1154</t>
  </si>
  <si>
    <t>KUKUDAKHANDI</t>
  </si>
  <si>
    <t>MAHALAXMI HARDWARE KUKUDAKHANDI</t>
  </si>
  <si>
    <t>10/1/2025</t>
  </si>
  <si>
    <t>PL/JA/23026</t>
  </si>
  <si>
    <t>1163</t>
  </si>
  <si>
    <t>PL/JA/23059</t>
  </si>
  <si>
    <t>1166</t>
  </si>
  <si>
    <t>11/1/2025</t>
  </si>
  <si>
    <t>PL/JA/23134</t>
  </si>
  <si>
    <t>1168</t>
  </si>
  <si>
    <t>CHANDPUR</t>
  </si>
  <si>
    <t>NAYAK HARDWARE STORE</t>
  </si>
  <si>
    <t>PL/JA/23157</t>
  </si>
  <si>
    <t>1167</t>
  </si>
  <si>
    <t>12/1/2025</t>
  </si>
  <si>
    <t>PL/JA/23119</t>
  </si>
  <si>
    <t>1171</t>
  </si>
  <si>
    <t>HARIPUR HAT</t>
  </si>
  <si>
    <t>PATITAPABAN ENTERPRISES</t>
  </si>
  <si>
    <t>PL/JA/23120</t>
  </si>
  <si>
    <t>1170</t>
  </si>
  <si>
    <t>13/1/2025</t>
  </si>
  <si>
    <t>PL/JA/23209</t>
  </si>
  <si>
    <t>1173</t>
  </si>
  <si>
    <t>14/1/2025</t>
  </si>
  <si>
    <t>PL/JA/23201</t>
  </si>
  <si>
    <t>1181</t>
  </si>
  <si>
    <t>PL/JA/23349</t>
  </si>
  <si>
    <t>1179</t>
  </si>
  <si>
    <t>PL/JA/23519</t>
  </si>
  <si>
    <t>1176</t>
  </si>
  <si>
    <t xml:space="preserve">MAMTA SUPPLY AGENCIES  </t>
  </si>
  <si>
    <t>15/1/2025</t>
  </si>
  <si>
    <t>PL/JA/23276</t>
  </si>
  <si>
    <t>1184</t>
  </si>
  <si>
    <t>PL/JA/23277</t>
  </si>
  <si>
    <t>1185</t>
  </si>
  <si>
    <t>PL/JA/23293</t>
  </si>
  <si>
    <t>1178</t>
  </si>
  <si>
    <t>NURPUR</t>
  </si>
  <si>
    <t>AR TRADERS</t>
  </si>
  <si>
    <t>17/1/2025</t>
  </si>
  <si>
    <t>PL/JA/23436</t>
  </si>
  <si>
    <t>1188</t>
  </si>
  <si>
    <t>PODAASITA</t>
  </si>
  <si>
    <t>RANJAN KUMAR GIRI</t>
  </si>
  <si>
    <t>PL/JA/23437</t>
  </si>
  <si>
    <t>1180</t>
  </si>
  <si>
    <t>BARUAN</t>
  </si>
  <si>
    <t>SHREE DHABALESWAR BHANDAR</t>
  </si>
  <si>
    <t>PL/JA/23443</t>
  </si>
  <si>
    <t>1187</t>
  </si>
  <si>
    <t>PL/JA/23497</t>
  </si>
  <si>
    <t>1191</t>
  </si>
  <si>
    <t>TARATA</t>
  </si>
  <si>
    <t>JAY HANUMAN HARDWARE AND PAINTS</t>
  </si>
  <si>
    <t>PL/JA/23498</t>
  </si>
  <si>
    <t>1189</t>
  </si>
  <si>
    <t>18/1/2025</t>
  </si>
  <si>
    <t>PL/JA/23562</t>
  </si>
  <si>
    <t>1196</t>
  </si>
  <si>
    <t>SAHU HARDWARE</t>
  </si>
  <si>
    <t>PL/JA/23570</t>
  </si>
  <si>
    <t>1194</t>
  </si>
  <si>
    <t>TURINITRA</t>
  </si>
  <si>
    <t>SAHOO CONCRETO</t>
  </si>
  <si>
    <t>PL/JA/23574</t>
  </si>
  <si>
    <t>1195</t>
  </si>
  <si>
    <t>20/1/2025</t>
  </si>
  <si>
    <t>PL/JA/23625</t>
  </si>
  <si>
    <t>1205</t>
  </si>
  <si>
    <t>PL/JA/23626</t>
  </si>
  <si>
    <t>1202</t>
  </si>
  <si>
    <t>KENDRAPARA</t>
  </si>
  <si>
    <t>MANJU COLOUR WORLD</t>
  </si>
  <si>
    <t>PL/JA/23627</t>
  </si>
  <si>
    <t>1199</t>
  </si>
  <si>
    <t>PL/JA/23639</t>
  </si>
  <si>
    <t>1197</t>
  </si>
  <si>
    <t>BHAWANIPATNA</t>
  </si>
  <si>
    <t>DISHA HARDWARE</t>
  </si>
  <si>
    <t>PL/JA/23646</t>
  </si>
  <si>
    <t>1207</t>
  </si>
  <si>
    <t>KIREI</t>
  </si>
  <si>
    <t>RR ENTERPRISES</t>
  </si>
  <si>
    <t>PL/JA/23653</t>
  </si>
  <si>
    <t>1206</t>
  </si>
  <si>
    <t>22/1/2025</t>
  </si>
  <si>
    <t>PL/JA/23801</t>
  </si>
  <si>
    <t>1211</t>
  </si>
  <si>
    <t>MAHALA</t>
  </si>
  <si>
    <t>MAA BASANTI HARDWARE AND PAINTS</t>
  </si>
  <si>
    <t>PL/JA/23807</t>
  </si>
  <si>
    <t>1218</t>
  </si>
  <si>
    <t>PL/JA/23808</t>
  </si>
  <si>
    <t>1215</t>
  </si>
  <si>
    <t>PL/JA/23809</t>
  </si>
  <si>
    <t>1216</t>
  </si>
  <si>
    <t>PL/JA/23816</t>
  </si>
  <si>
    <t>1208</t>
  </si>
  <si>
    <t>PL/JA/23904</t>
  </si>
  <si>
    <t>1210</t>
  </si>
  <si>
    <t>23/1/2025</t>
  </si>
  <si>
    <t>PL/JA/23883</t>
  </si>
  <si>
    <t>1212</t>
  </si>
  <si>
    <t>PL/JA/23896</t>
  </si>
  <si>
    <t>1219</t>
  </si>
  <si>
    <t>PL/JA/23908</t>
  </si>
  <si>
    <t>1217</t>
  </si>
  <si>
    <t>PL/JA/23909</t>
  </si>
  <si>
    <t>1221</t>
  </si>
  <si>
    <t>PL/JA/24274</t>
  </si>
  <si>
    <t>1222</t>
  </si>
  <si>
    <t>25/1/2025</t>
  </si>
  <si>
    <t>PL/JA/24021</t>
  </si>
  <si>
    <t>1224</t>
  </si>
  <si>
    <t>PL/JA/24087</t>
  </si>
  <si>
    <t>1226</t>
  </si>
  <si>
    <t>PL/JA/24089</t>
  </si>
  <si>
    <t>1229</t>
  </si>
  <si>
    <t>SANTOSHI HARDWARE AND PAINTS</t>
  </si>
  <si>
    <t>PL/JA/24116</t>
  </si>
  <si>
    <t>1232</t>
  </si>
  <si>
    <t>PL/JA/24178</t>
  </si>
  <si>
    <t>1228</t>
  </si>
  <si>
    <t>NIMAPARA</t>
  </si>
  <si>
    <t>SHREE ENTERPRISERS</t>
  </si>
  <si>
    <t>PL/JA/24258</t>
  </si>
  <si>
    <t>1223</t>
  </si>
  <si>
    <t>27/1/2025</t>
  </si>
  <si>
    <t>PL/JA/24187</t>
  </si>
  <si>
    <t>1236</t>
  </si>
  <si>
    <t>ODAGAON</t>
  </si>
  <si>
    <t>PATRA HARDWARE STORE</t>
  </si>
  <si>
    <t>PL/JA/24188</t>
  </si>
  <si>
    <t>1240</t>
  </si>
  <si>
    <t>ALIPINGALA</t>
  </si>
  <si>
    <t>KRUSHNA ENTERPRISES</t>
  </si>
  <si>
    <t>PL/JA/24197</t>
  </si>
  <si>
    <t>1237</t>
  </si>
  <si>
    <t>HINDOLA</t>
  </si>
  <si>
    <t>SUSHIL HARDWARE</t>
  </si>
  <si>
    <t>PL/JA/24204</t>
  </si>
  <si>
    <t>1231</t>
  </si>
  <si>
    <t>ANGULAI</t>
  </si>
  <si>
    <t>BAJARANGI HARDWARE STORE</t>
  </si>
  <si>
    <t>28/1/2025</t>
  </si>
  <si>
    <t>PL/JA/24203</t>
  </si>
  <si>
    <t>1238</t>
  </si>
  <si>
    <t>PL/JA/24335</t>
  </si>
  <si>
    <t>1239</t>
  </si>
  <si>
    <t>MAA MANGALA TRADING CO.</t>
  </si>
  <si>
    <t>PL/JA/24479</t>
  </si>
  <si>
    <t>1243</t>
  </si>
  <si>
    <t>29/1/2025</t>
  </si>
  <si>
    <t>PL/JA/24278</t>
  </si>
  <si>
    <t>1249</t>
  </si>
  <si>
    <t>PL/JA/24283</t>
  </si>
  <si>
    <t>1213</t>
  </si>
  <si>
    <t>ADAVA</t>
  </si>
  <si>
    <t>SHIVA BAJARANGI HW AND TOOL HOUSE</t>
  </si>
  <si>
    <t>PL/JA/24284</t>
  </si>
  <si>
    <t>1251</t>
  </si>
  <si>
    <t>PL/JA/24291</t>
  </si>
  <si>
    <t>1227</t>
  </si>
  <si>
    <t>PL/JA/24294</t>
  </si>
  <si>
    <t>1214</t>
  </si>
  <si>
    <t>PL/JA/24313</t>
  </si>
  <si>
    <t>1250</t>
  </si>
  <si>
    <t>PL/JA/24352</t>
  </si>
  <si>
    <t>1244</t>
  </si>
  <si>
    <t>PL/JA/24365</t>
  </si>
  <si>
    <t>1254</t>
  </si>
  <si>
    <t>PL/JA/24411</t>
  </si>
  <si>
    <t>1247</t>
  </si>
  <si>
    <t>PL/JA/24482</t>
  </si>
  <si>
    <t>1245</t>
  </si>
  <si>
    <t>PL/JA/24493</t>
  </si>
  <si>
    <t>1241</t>
  </si>
  <si>
    <t>NAGAPUR</t>
  </si>
  <si>
    <t>BHAGIRATHI COLOUR STORE</t>
  </si>
  <si>
    <t>PL/JA/24581</t>
  </si>
  <si>
    <t>1246</t>
  </si>
  <si>
    <t>PL/JA/24738</t>
  </si>
  <si>
    <t>1248</t>
  </si>
  <si>
    <t>PL/JA/24740</t>
  </si>
  <si>
    <t>1252</t>
  </si>
  <si>
    <t>31/1/2025</t>
  </si>
  <si>
    <t>PL/JA/24485</t>
  </si>
  <si>
    <t>1260</t>
  </si>
  <si>
    <t>PL/JA/24488</t>
  </si>
  <si>
    <t>1258</t>
  </si>
  <si>
    <t>PL/JA/24490</t>
  </si>
  <si>
    <t>1259</t>
  </si>
  <si>
    <t>PL/JA/24527</t>
  </si>
  <si>
    <t>1268</t>
  </si>
  <si>
    <t>GADAMA</t>
  </si>
  <si>
    <t>SWASTI SATHI ENTERPRISES</t>
  </si>
  <si>
    <t>PL/JA/24528</t>
  </si>
  <si>
    <t>1264</t>
  </si>
  <si>
    <t>PL/JA/24552</t>
  </si>
  <si>
    <t>1265</t>
  </si>
  <si>
    <t>PL/JA/24554</t>
  </si>
  <si>
    <t>1266</t>
  </si>
  <si>
    <t>PL/JA/24563</t>
  </si>
  <si>
    <t>1261</t>
  </si>
  <si>
    <t>AUL</t>
  </si>
  <si>
    <t>M K COLOUR WORLD</t>
  </si>
  <si>
    <t>PL/JA/24650</t>
  </si>
  <si>
    <t>1278</t>
  </si>
  <si>
    <t>PL/JA/24745</t>
  </si>
  <si>
    <t>1269</t>
  </si>
  <si>
    <t>MAA DURGA PAINTS</t>
  </si>
  <si>
    <t xml:space="preserve">
To,
M/S CREATIVE PAINTS PRIVATE LIMITED
Address:PLOT NO. 1256, WARD-29/ NEW WARD 43,  HOL.828/N/11, 
GROUND FLOOR MAHANADI VIHAR, ( 753004 ),9040119781
GST No: 21AAICC1182G1Z3
</t>
  </si>
  <si>
    <t>(RUPEES ONE LAKH THIRTEEN THOUSAND FOUR HUNDRED SEVEN ONLY)</t>
  </si>
  <si>
    <t>Month : January, 2025
Bill Date: 12/09/2025
Bill NO : 15025
Total Amount: 113407.00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</si>
</sst>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0" fontId="1" fillId="0" borderId="1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2" borderId="2" xfId="0" applyNumberFormat="1" applyFont="1" applyFill="1" applyBorder="1" applyAlignment="1">
      <alignment vertical="center"/>
    </xf>
    <xf numFmtId="0" fontId="0" fillId="2" borderId="2" xfId="0" applyNumberFormat="1" applyFill="1" applyBorder="1" applyAlignment="1">
      <alignment vertical="center"/>
    </xf>
    <xf numFmtId="2" fontId="0" fillId="0" borderId="14" xfId="0" applyNumberFormat="1" applyFont="1" applyBorder="1" applyAlignment="1">
      <alignment vertical="center"/>
    </xf>
    <xf numFmtId="0" fontId="0" fillId="2" borderId="13" xfId="0" applyNumberFormat="1" applyFont="1" applyFill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 wrapText="1"/>
    </xf>
    <xf numFmtId="0" fontId="0" fillId="2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vertical="center" wrapText="1"/>
    </xf>
    <xf numFmtId="2" fontId="0" fillId="0" borderId="18" xfId="0" applyNumberFormat="1" applyFont="1" applyBorder="1" applyAlignment="1">
      <alignment vertical="center"/>
    </xf>
    <xf numFmtId="2" fontId="0" fillId="0" borderId="19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 vertical="center"/>
    </xf>
    <xf numFmtId="0" fontId="1" fillId="2" borderId="2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12" xfId="0" applyNumberFormat="1" applyFont="1" applyFill="1" applyBorder="1" applyAlignment="1">
      <alignment horizontal="center" vertical="center"/>
    </xf>
    <xf numFmtId="2" fontId="1" fillId="0" borderId="21" xfId="0" applyNumberFormat="1" applyFont="1" applyBorder="1" applyAlignment="1">
      <alignment vertical="center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1" fillId="2" borderId="22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  <xf numFmtId="0" fontId="1" fillId="2" borderId="7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5</xdr:col>
      <xdr:colOff>1114425</xdr:colOff>
      <xdr:row>1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0"/>
          <a:ext cx="3762376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TA/Desktop/CREATIVE%20PAI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6">
          <cell r="C6" t="str">
            <v>PAGA CHHAKA</v>
          </cell>
          <cell r="D6">
            <v>1.57</v>
          </cell>
          <cell r="E6">
            <v>8</v>
          </cell>
          <cell r="F6">
            <v>25</v>
          </cell>
          <cell r="G6" t="str">
            <v>50 KG</v>
          </cell>
          <cell r="H6">
            <v>4.5</v>
          </cell>
          <cell r="I6">
            <v>1.79</v>
          </cell>
          <cell r="J6">
            <v>1.81</v>
          </cell>
        </row>
        <row r="7">
          <cell r="C7" t="str">
            <v>BALIANTA</v>
          </cell>
          <cell r="D7">
            <v>1.73</v>
          </cell>
          <cell r="E7">
            <v>8</v>
          </cell>
          <cell r="F7">
            <v>25</v>
          </cell>
          <cell r="G7" t="str">
            <v>50 KG</v>
          </cell>
          <cell r="H7">
            <v>4.5</v>
          </cell>
          <cell r="I7">
            <v>1.9</v>
          </cell>
          <cell r="J7">
            <v>1.99</v>
          </cell>
        </row>
        <row r="8">
          <cell r="C8" t="str">
            <v>BHUBANESWAR</v>
          </cell>
          <cell r="D8">
            <v>1.73</v>
          </cell>
          <cell r="E8">
            <v>8</v>
          </cell>
          <cell r="F8">
            <v>25</v>
          </cell>
          <cell r="G8" t="str">
            <v>50 KG</v>
          </cell>
          <cell r="H8">
            <v>4.5</v>
          </cell>
          <cell r="I8">
            <v>1.9</v>
          </cell>
          <cell r="J8">
            <v>1.99</v>
          </cell>
        </row>
        <row r="9">
          <cell r="C9" t="str">
            <v>TARPUR</v>
          </cell>
          <cell r="D9">
            <v>1.73</v>
          </cell>
          <cell r="E9">
            <v>8</v>
          </cell>
          <cell r="F9">
            <v>25</v>
          </cell>
          <cell r="G9" t="str">
            <v>50 KG</v>
          </cell>
          <cell r="H9">
            <v>4.5</v>
          </cell>
          <cell r="I9">
            <v>1.9</v>
          </cell>
          <cell r="J9">
            <v>1.99</v>
          </cell>
        </row>
        <row r="10">
          <cell r="C10" t="str">
            <v>UTTARA</v>
          </cell>
          <cell r="D10">
            <v>1.8</v>
          </cell>
          <cell r="E10">
            <v>8</v>
          </cell>
          <cell r="F10">
            <v>25</v>
          </cell>
          <cell r="G10" t="str">
            <v>50 KG</v>
          </cell>
          <cell r="H10">
            <v>4.5</v>
          </cell>
          <cell r="I10">
            <v>1.98</v>
          </cell>
          <cell r="J10">
            <v>2.0700000000000003</v>
          </cell>
        </row>
        <row r="11">
          <cell r="C11" t="str">
            <v>BANAMALIPUR</v>
          </cell>
          <cell r="D11">
            <v>1.8</v>
          </cell>
          <cell r="E11">
            <v>8</v>
          </cell>
          <cell r="F11">
            <v>25</v>
          </cell>
          <cell r="G11" t="str">
            <v>50 KG</v>
          </cell>
          <cell r="H11">
            <v>4.5</v>
          </cell>
          <cell r="I11">
            <v>1.98</v>
          </cell>
          <cell r="J11">
            <v>2.0700000000000003</v>
          </cell>
        </row>
        <row r="12">
          <cell r="C12" t="str">
            <v>GOP</v>
          </cell>
          <cell r="D12">
            <v>1.82</v>
          </cell>
          <cell r="E12">
            <v>8</v>
          </cell>
          <cell r="F12">
            <v>25</v>
          </cell>
          <cell r="G12" t="str">
            <v>50 KG</v>
          </cell>
          <cell r="H12">
            <v>4.5</v>
          </cell>
          <cell r="I12">
            <v>2</v>
          </cell>
          <cell r="J12">
            <v>2.09</v>
          </cell>
        </row>
        <row r="13">
          <cell r="C13" t="str">
            <v>NIMAPARA</v>
          </cell>
          <cell r="D13">
            <v>1.82</v>
          </cell>
          <cell r="E13">
            <v>8</v>
          </cell>
          <cell r="F13">
            <v>25</v>
          </cell>
          <cell r="G13" t="str">
            <v>50 KG</v>
          </cell>
          <cell r="H13">
            <v>4.5</v>
          </cell>
          <cell r="I13">
            <v>2</v>
          </cell>
          <cell r="J13">
            <v>2.09</v>
          </cell>
        </row>
        <row r="14">
          <cell r="C14" t="str">
            <v>SISUA</v>
          </cell>
          <cell r="D14">
            <v>1.82</v>
          </cell>
          <cell r="E14">
            <v>8</v>
          </cell>
          <cell r="F14">
            <v>25</v>
          </cell>
          <cell r="G14" t="str">
            <v>50 KG</v>
          </cell>
          <cell r="H14">
            <v>4.5</v>
          </cell>
          <cell r="I14">
            <v>2</v>
          </cell>
          <cell r="J14">
            <v>2.09</v>
          </cell>
        </row>
        <row r="15">
          <cell r="C15" t="str">
            <v>NARDA BAZAR BALIPATNA</v>
          </cell>
          <cell r="D15">
            <v>1.82</v>
          </cell>
          <cell r="E15">
            <v>8</v>
          </cell>
          <cell r="F15">
            <v>25</v>
          </cell>
          <cell r="G15" t="str">
            <v>50 KG</v>
          </cell>
          <cell r="H15">
            <v>4.5</v>
          </cell>
          <cell r="I15">
            <v>2</v>
          </cell>
          <cell r="J15">
            <v>2.09</v>
          </cell>
        </row>
        <row r="16">
          <cell r="C16" t="str">
            <v>ANGUL</v>
          </cell>
          <cell r="D16">
            <v>2</v>
          </cell>
          <cell r="E16">
            <v>8</v>
          </cell>
          <cell r="F16">
            <v>25</v>
          </cell>
          <cell r="G16" t="str">
            <v>50 KG</v>
          </cell>
          <cell r="H16">
            <v>4.5</v>
          </cell>
          <cell r="I16">
            <v>2.2000000000000002</v>
          </cell>
          <cell r="J16">
            <v>2.2999999999999998</v>
          </cell>
        </row>
        <row r="17">
          <cell r="C17" t="str">
            <v>ASURESWAR</v>
          </cell>
          <cell r="D17">
            <v>2</v>
          </cell>
          <cell r="E17">
            <v>8</v>
          </cell>
          <cell r="F17">
            <v>25</v>
          </cell>
          <cell r="G17" t="str">
            <v>50 KG</v>
          </cell>
          <cell r="H17">
            <v>4.5</v>
          </cell>
          <cell r="I17">
            <v>2.2000000000000002</v>
          </cell>
          <cell r="J17">
            <v>2.2999999999999998</v>
          </cell>
        </row>
        <row r="18">
          <cell r="C18" t="str">
            <v>ATHAGARH</v>
          </cell>
          <cell r="D18">
            <v>2</v>
          </cell>
          <cell r="E18">
            <v>8</v>
          </cell>
          <cell r="F18">
            <v>25</v>
          </cell>
          <cell r="G18" t="str">
            <v>50 KG</v>
          </cell>
          <cell r="H18">
            <v>4.5</v>
          </cell>
          <cell r="I18">
            <v>2.2000000000000002</v>
          </cell>
          <cell r="J18">
            <v>2.2999999999999998</v>
          </cell>
        </row>
        <row r="19">
          <cell r="C19" t="str">
            <v>BADAMBA</v>
          </cell>
          <cell r="D19">
            <v>2</v>
          </cell>
          <cell r="E19">
            <v>8</v>
          </cell>
          <cell r="F19">
            <v>25</v>
          </cell>
          <cell r="G19" t="str">
            <v>50 KG</v>
          </cell>
          <cell r="H19">
            <v>4.5</v>
          </cell>
          <cell r="I19">
            <v>2.2000000000000002</v>
          </cell>
          <cell r="J19">
            <v>2.2999999999999998</v>
          </cell>
        </row>
        <row r="20">
          <cell r="C20" t="str">
            <v>BALASORE</v>
          </cell>
          <cell r="D20">
            <v>2</v>
          </cell>
          <cell r="E20">
            <v>8</v>
          </cell>
          <cell r="F20">
            <v>25</v>
          </cell>
          <cell r="G20" t="str">
            <v>50 KG</v>
          </cell>
          <cell r="H20">
            <v>4.5</v>
          </cell>
          <cell r="I20">
            <v>2.2000000000000002</v>
          </cell>
          <cell r="J20">
            <v>2.2999999999999998</v>
          </cell>
        </row>
        <row r="21">
          <cell r="C21" t="str">
            <v>BALICHANDRAPUR</v>
          </cell>
          <cell r="D21">
            <v>2</v>
          </cell>
          <cell r="E21">
            <v>8</v>
          </cell>
          <cell r="F21">
            <v>25</v>
          </cell>
          <cell r="G21" t="str">
            <v>50 KG</v>
          </cell>
          <cell r="H21">
            <v>4.5</v>
          </cell>
          <cell r="I21">
            <v>2.2000000000000002</v>
          </cell>
          <cell r="J21">
            <v>2.2999999999999998</v>
          </cell>
        </row>
        <row r="22">
          <cell r="C22" t="str">
            <v>BALIKUDA(JSP)</v>
          </cell>
          <cell r="D22">
            <v>2</v>
          </cell>
          <cell r="E22">
            <v>8</v>
          </cell>
          <cell r="F22">
            <v>25</v>
          </cell>
          <cell r="G22" t="str">
            <v>50 KG</v>
          </cell>
          <cell r="H22">
            <v>4.5</v>
          </cell>
          <cell r="I22">
            <v>2.2000000000000002</v>
          </cell>
          <cell r="J22">
            <v>2.2999999999999998</v>
          </cell>
        </row>
        <row r="23">
          <cell r="C23" t="str">
            <v>BANKI</v>
          </cell>
          <cell r="D23">
            <v>2</v>
          </cell>
          <cell r="E23">
            <v>8</v>
          </cell>
          <cell r="F23">
            <v>25</v>
          </cell>
          <cell r="G23" t="str">
            <v>50 KG</v>
          </cell>
          <cell r="H23">
            <v>4.5</v>
          </cell>
          <cell r="I23">
            <v>2.2000000000000002</v>
          </cell>
          <cell r="J23">
            <v>2.2999999999999998</v>
          </cell>
        </row>
        <row r="24">
          <cell r="C24" t="str">
            <v>BANTHA CHHAK</v>
          </cell>
          <cell r="D24">
            <v>2</v>
          </cell>
          <cell r="E24">
            <v>8</v>
          </cell>
          <cell r="F24">
            <v>25</v>
          </cell>
          <cell r="G24" t="str">
            <v>50 KG</v>
          </cell>
          <cell r="H24">
            <v>4.5</v>
          </cell>
          <cell r="I24">
            <v>2.2000000000000002</v>
          </cell>
          <cell r="J24">
            <v>2.2999999999999998</v>
          </cell>
        </row>
        <row r="25">
          <cell r="C25" t="str">
            <v>BARI</v>
          </cell>
          <cell r="D25">
            <v>2</v>
          </cell>
          <cell r="E25">
            <v>8</v>
          </cell>
          <cell r="F25">
            <v>25</v>
          </cell>
          <cell r="G25" t="str">
            <v>50 KG</v>
          </cell>
          <cell r="H25">
            <v>4.5</v>
          </cell>
          <cell r="I25">
            <v>2.2000000000000002</v>
          </cell>
          <cell r="J25">
            <v>2.2999999999999998</v>
          </cell>
        </row>
        <row r="26">
          <cell r="C26" t="str">
            <v>BARUAN</v>
          </cell>
          <cell r="D26">
            <v>2</v>
          </cell>
          <cell r="E26">
            <v>8</v>
          </cell>
          <cell r="F26">
            <v>25</v>
          </cell>
          <cell r="G26" t="str">
            <v>50 KG</v>
          </cell>
          <cell r="H26">
            <v>4.5</v>
          </cell>
          <cell r="I26">
            <v>2.2000000000000002</v>
          </cell>
          <cell r="J26">
            <v>2.2999999999999998</v>
          </cell>
        </row>
        <row r="27">
          <cell r="C27" t="str">
            <v>BERHAMPUR</v>
          </cell>
          <cell r="D27">
            <v>2</v>
          </cell>
          <cell r="E27">
            <v>8</v>
          </cell>
          <cell r="F27">
            <v>25</v>
          </cell>
          <cell r="G27" t="str">
            <v>50 KG</v>
          </cell>
          <cell r="H27">
            <v>4.5</v>
          </cell>
          <cell r="I27">
            <v>2.2000000000000002</v>
          </cell>
          <cell r="J27">
            <v>2.2999999999999998</v>
          </cell>
        </row>
        <row r="28">
          <cell r="C28" t="str">
            <v>BHADRAK</v>
          </cell>
          <cell r="D28">
            <v>2</v>
          </cell>
          <cell r="E28">
            <v>8</v>
          </cell>
          <cell r="F28">
            <v>25</v>
          </cell>
          <cell r="G28" t="str">
            <v>50 KG</v>
          </cell>
          <cell r="H28">
            <v>4.5</v>
          </cell>
          <cell r="I28">
            <v>2.2000000000000002</v>
          </cell>
          <cell r="J28">
            <v>2.2999999999999998</v>
          </cell>
        </row>
        <row r="29">
          <cell r="C29" t="str">
            <v>CHAMPAPUR</v>
          </cell>
          <cell r="D29">
            <v>2</v>
          </cell>
          <cell r="E29">
            <v>8</v>
          </cell>
          <cell r="F29">
            <v>25</v>
          </cell>
          <cell r="G29" t="str">
            <v>50 KG</v>
          </cell>
          <cell r="H29">
            <v>4.5</v>
          </cell>
          <cell r="I29">
            <v>2.2000000000000002</v>
          </cell>
          <cell r="J29">
            <v>2.2999999999999998</v>
          </cell>
        </row>
        <row r="30">
          <cell r="C30" t="str">
            <v>CHANDIKHOL</v>
          </cell>
          <cell r="D30">
            <v>2</v>
          </cell>
          <cell r="E30">
            <v>8</v>
          </cell>
          <cell r="F30">
            <v>25</v>
          </cell>
          <cell r="G30" t="str">
            <v>50 KG</v>
          </cell>
          <cell r="H30">
            <v>4.5</v>
          </cell>
          <cell r="I30">
            <v>2.2000000000000002</v>
          </cell>
          <cell r="J30">
            <v>2.2999999999999998</v>
          </cell>
        </row>
        <row r="31">
          <cell r="C31" t="str">
            <v>CHANDPUR</v>
          </cell>
          <cell r="D31">
            <v>2</v>
          </cell>
          <cell r="E31">
            <v>8</v>
          </cell>
          <cell r="F31">
            <v>25</v>
          </cell>
          <cell r="G31" t="str">
            <v>50 KG</v>
          </cell>
          <cell r="H31">
            <v>4.5</v>
          </cell>
          <cell r="I31">
            <v>2.2000000000000002</v>
          </cell>
          <cell r="J31">
            <v>2.2999999999999998</v>
          </cell>
        </row>
        <row r="32">
          <cell r="C32" t="str">
            <v>CHHATIA</v>
          </cell>
          <cell r="D32">
            <v>2</v>
          </cell>
          <cell r="E32">
            <v>8</v>
          </cell>
          <cell r="F32">
            <v>25</v>
          </cell>
          <cell r="G32" t="str">
            <v>50 KG</v>
          </cell>
          <cell r="H32">
            <v>4.5</v>
          </cell>
          <cell r="I32">
            <v>2.2000000000000002</v>
          </cell>
          <cell r="J32">
            <v>2.2999999999999998</v>
          </cell>
        </row>
        <row r="33">
          <cell r="C33" t="str">
            <v>CHHENDIPADA</v>
          </cell>
          <cell r="D33">
            <v>2</v>
          </cell>
          <cell r="E33">
            <v>8</v>
          </cell>
          <cell r="F33">
            <v>25</v>
          </cell>
          <cell r="G33" t="str">
            <v>50 KG</v>
          </cell>
          <cell r="H33">
            <v>4.5</v>
          </cell>
          <cell r="I33">
            <v>2.2000000000000002</v>
          </cell>
          <cell r="J33">
            <v>2.2999999999999998</v>
          </cell>
        </row>
        <row r="34">
          <cell r="C34" t="str">
            <v>DHENKANAL</v>
          </cell>
          <cell r="D34">
            <v>2</v>
          </cell>
          <cell r="E34">
            <v>8</v>
          </cell>
          <cell r="F34">
            <v>25</v>
          </cell>
          <cell r="G34" t="str">
            <v>50 KG</v>
          </cell>
          <cell r="H34">
            <v>4.5</v>
          </cell>
          <cell r="I34">
            <v>2.2000000000000002</v>
          </cell>
          <cell r="J34">
            <v>2.2999999999999998</v>
          </cell>
        </row>
        <row r="35">
          <cell r="C35" t="str">
            <v>DOLASAHI</v>
          </cell>
          <cell r="D35">
            <v>2</v>
          </cell>
          <cell r="E35">
            <v>8</v>
          </cell>
          <cell r="F35">
            <v>25</v>
          </cell>
          <cell r="G35" t="str">
            <v>50 KG</v>
          </cell>
          <cell r="H35">
            <v>4.5</v>
          </cell>
          <cell r="I35">
            <v>2.2000000000000002</v>
          </cell>
          <cell r="J35">
            <v>2.2999999999999998</v>
          </cell>
        </row>
        <row r="36">
          <cell r="C36" t="str">
            <v>HARIPUR HAT</v>
          </cell>
          <cell r="D36">
            <v>2</v>
          </cell>
          <cell r="E36">
            <v>8</v>
          </cell>
          <cell r="F36">
            <v>25</v>
          </cell>
          <cell r="G36" t="str">
            <v>50 KG</v>
          </cell>
          <cell r="H36">
            <v>4.5</v>
          </cell>
          <cell r="I36">
            <v>2.2000000000000002</v>
          </cell>
          <cell r="J36">
            <v>2.2999999999999998</v>
          </cell>
        </row>
        <row r="37">
          <cell r="C37" t="str">
            <v>JAGATSINGHPUR</v>
          </cell>
          <cell r="D37">
            <v>2</v>
          </cell>
          <cell r="E37">
            <v>8</v>
          </cell>
          <cell r="F37">
            <v>25</v>
          </cell>
          <cell r="G37" t="str">
            <v>50 KG</v>
          </cell>
          <cell r="H37">
            <v>4.5</v>
          </cell>
          <cell r="I37">
            <v>2.2000000000000002</v>
          </cell>
          <cell r="J37">
            <v>2.2999999999999998</v>
          </cell>
        </row>
        <row r="38">
          <cell r="C38" t="str">
            <v>JAJPUR ROAD</v>
          </cell>
          <cell r="D38">
            <v>2</v>
          </cell>
          <cell r="E38">
            <v>8</v>
          </cell>
          <cell r="F38">
            <v>25</v>
          </cell>
          <cell r="G38" t="str">
            <v>50 KG</v>
          </cell>
          <cell r="H38">
            <v>4.5</v>
          </cell>
          <cell r="I38">
            <v>2.2000000000000002</v>
          </cell>
          <cell r="J38">
            <v>2.2999999999999998</v>
          </cell>
        </row>
        <row r="39">
          <cell r="C39" t="str">
            <v>JAJPUR TOWN</v>
          </cell>
          <cell r="D39">
            <v>2</v>
          </cell>
          <cell r="E39">
            <v>8</v>
          </cell>
          <cell r="F39">
            <v>25</v>
          </cell>
          <cell r="G39" t="str">
            <v>50 KG</v>
          </cell>
          <cell r="H39">
            <v>4.5</v>
          </cell>
          <cell r="I39">
            <v>2.2000000000000002</v>
          </cell>
          <cell r="J39">
            <v>2.2999999999999998</v>
          </cell>
        </row>
        <row r="40">
          <cell r="C40" t="str">
            <v>JARKA</v>
          </cell>
          <cell r="D40">
            <v>2</v>
          </cell>
          <cell r="E40">
            <v>8</v>
          </cell>
          <cell r="F40">
            <v>25</v>
          </cell>
          <cell r="G40" t="str">
            <v>50 KG</v>
          </cell>
          <cell r="H40">
            <v>4.5</v>
          </cell>
          <cell r="I40">
            <v>2.2000000000000002</v>
          </cell>
          <cell r="J40">
            <v>2.2999999999999998</v>
          </cell>
        </row>
        <row r="41">
          <cell r="C41" t="str">
            <v>JATAMUNDIA</v>
          </cell>
          <cell r="D41">
            <v>2</v>
          </cell>
          <cell r="E41">
            <v>8</v>
          </cell>
          <cell r="F41">
            <v>25</v>
          </cell>
          <cell r="G41" t="str">
            <v>50 KG</v>
          </cell>
          <cell r="H41">
            <v>4.5</v>
          </cell>
          <cell r="I41">
            <v>2.2000000000000002</v>
          </cell>
          <cell r="J41">
            <v>2.2999999999999998</v>
          </cell>
        </row>
        <row r="42">
          <cell r="C42" t="str">
            <v>JATNI</v>
          </cell>
          <cell r="D42">
            <v>2</v>
          </cell>
          <cell r="E42">
            <v>8</v>
          </cell>
          <cell r="F42">
            <v>25</v>
          </cell>
          <cell r="G42" t="str">
            <v>50 KG</v>
          </cell>
          <cell r="H42">
            <v>4.5</v>
          </cell>
          <cell r="I42">
            <v>2.2000000000000002</v>
          </cell>
          <cell r="J42">
            <v>2.2999999999999998</v>
          </cell>
        </row>
        <row r="43">
          <cell r="C43" t="str">
            <v>KATIKATA</v>
          </cell>
          <cell r="D43">
            <v>2</v>
          </cell>
          <cell r="E43">
            <v>8</v>
          </cell>
          <cell r="F43">
            <v>25</v>
          </cell>
          <cell r="G43" t="str">
            <v>50 KG</v>
          </cell>
          <cell r="H43">
            <v>4.5</v>
          </cell>
          <cell r="I43">
            <v>2.2000000000000002</v>
          </cell>
          <cell r="J43">
            <v>2.2999999999999998</v>
          </cell>
        </row>
        <row r="44">
          <cell r="C44" t="str">
            <v>KENDRAPARA</v>
          </cell>
          <cell r="D44">
            <v>2</v>
          </cell>
          <cell r="E44">
            <v>8</v>
          </cell>
          <cell r="F44">
            <v>25</v>
          </cell>
          <cell r="G44" t="str">
            <v>50 KG</v>
          </cell>
          <cell r="H44">
            <v>4.5</v>
          </cell>
          <cell r="I44">
            <v>2.2000000000000002</v>
          </cell>
          <cell r="J44">
            <v>2.2999999999999998</v>
          </cell>
        </row>
        <row r="45">
          <cell r="C45" t="str">
            <v>KHAJURIKATA</v>
          </cell>
          <cell r="D45">
            <v>2</v>
          </cell>
          <cell r="E45">
            <v>8</v>
          </cell>
          <cell r="F45">
            <v>25</v>
          </cell>
          <cell r="G45" t="str">
            <v>50 KG</v>
          </cell>
          <cell r="H45">
            <v>4.5</v>
          </cell>
          <cell r="I45">
            <v>2.2000000000000002</v>
          </cell>
          <cell r="J45">
            <v>2.2999999999999998</v>
          </cell>
        </row>
        <row r="46">
          <cell r="C46" t="str">
            <v>KHURDA</v>
          </cell>
          <cell r="D46">
            <v>2</v>
          </cell>
          <cell r="E46">
            <v>8</v>
          </cell>
          <cell r="F46">
            <v>25</v>
          </cell>
          <cell r="G46" t="str">
            <v>50 KG</v>
          </cell>
          <cell r="H46">
            <v>4.5</v>
          </cell>
          <cell r="I46">
            <v>2.2000000000000002</v>
          </cell>
          <cell r="J46">
            <v>2.2999999999999998</v>
          </cell>
        </row>
        <row r="47">
          <cell r="C47" t="str">
            <v>KONARK</v>
          </cell>
          <cell r="D47">
            <v>2</v>
          </cell>
          <cell r="E47">
            <v>8</v>
          </cell>
          <cell r="F47">
            <v>25</v>
          </cell>
          <cell r="G47" t="str">
            <v>50 KG</v>
          </cell>
          <cell r="H47">
            <v>4.5</v>
          </cell>
          <cell r="I47">
            <v>2.2000000000000002</v>
          </cell>
          <cell r="J47">
            <v>2.2999999999999998</v>
          </cell>
        </row>
        <row r="48">
          <cell r="C48" t="str">
            <v>KUJANG</v>
          </cell>
          <cell r="D48">
            <v>2</v>
          </cell>
          <cell r="E48">
            <v>8</v>
          </cell>
          <cell r="F48">
            <v>25</v>
          </cell>
          <cell r="G48" t="str">
            <v>50 KG</v>
          </cell>
          <cell r="H48">
            <v>4.5</v>
          </cell>
          <cell r="I48">
            <v>2.2000000000000002</v>
          </cell>
          <cell r="J48">
            <v>2.2999999999999998</v>
          </cell>
        </row>
        <row r="49">
          <cell r="C49" t="str">
            <v>MANIJANGA</v>
          </cell>
          <cell r="D49">
            <v>2</v>
          </cell>
          <cell r="E49">
            <v>8</v>
          </cell>
          <cell r="F49">
            <v>25</v>
          </cell>
          <cell r="G49" t="str">
            <v>50 KG</v>
          </cell>
          <cell r="H49">
            <v>4.5</v>
          </cell>
          <cell r="I49">
            <v>2.2000000000000002</v>
          </cell>
          <cell r="J49">
            <v>2.2999999999999998</v>
          </cell>
        </row>
        <row r="50">
          <cell r="C50" t="str">
            <v>NISCHINTKOILI</v>
          </cell>
          <cell r="D50">
            <v>2</v>
          </cell>
          <cell r="E50">
            <v>8</v>
          </cell>
          <cell r="F50">
            <v>25</v>
          </cell>
          <cell r="G50" t="str">
            <v>50 KG</v>
          </cell>
          <cell r="H50">
            <v>4.5</v>
          </cell>
          <cell r="I50">
            <v>2.2000000000000002</v>
          </cell>
          <cell r="J50">
            <v>2.2999999999999998</v>
          </cell>
        </row>
        <row r="51">
          <cell r="C51" t="str">
            <v>PANIKOILI</v>
          </cell>
          <cell r="D51">
            <v>2</v>
          </cell>
          <cell r="E51">
            <v>8</v>
          </cell>
          <cell r="F51">
            <v>25</v>
          </cell>
          <cell r="G51" t="str">
            <v>50 KG</v>
          </cell>
          <cell r="H51">
            <v>4.5</v>
          </cell>
          <cell r="I51">
            <v>2.2000000000000002</v>
          </cell>
          <cell r="J51">
            <v>2.2999999999999998</v>
          </cell>
        </row>
        <row r="52">
          <cell r="C52" t="str">
            <v>PATTAMUNDAI</v>
          </cell>
          <cell r="D52">
            <v>2</v>
          </cell>
          <cell r="E52">
            <v>8</v>
          </cell>
          <cell r="F52">
            <v>25</v>
          </cell>
          <cell r="G52" t="str">
            <v>50 KG</v>
          </cell>
          <cell r="H52">
            <v>4.5</v>
          </cell>
          <cell r="I52">
            <v>2.2000000000000002</v>
          </cell>
          <cell r="J52">
            <v>2.2999999999999998</v>
          </cell>
        </row>
        <row r="53">
          <cell r="C53" t="str">
            <v>PIPILI</v>
          </cell>
          <cell r="D53">
            <v>2</v>
          </cell>
          <cell r="E53">
            <v>8</v>
          </cell>
          <cell r="F53">
            <v>25</v>
          </cell>
          <cell r="G53" t="str">
            <v>50 KG</v>
          </cell>
          <cell r="H53">
            <v>4.5</v>
          </cell>
          <cell r="I53">
            <v>2.2000000000000002</v>
          </cell>
          <cell r="J53">
            <v>2.2999999999999998</v>
          </cell>
        </row>
        <row r="54">
          <cell r="C54" t="str">
            <v>PURI</v>
          </cell>
          <cell r="D54">
            <v>2</v>
          </cell>
          <cell r="E54">
            <v>8</v>
          </cell>
          <cell r="F54">
            <v>25</v>
          </cell>
          <cell r="G54" t="str">
            <v>50 KG</v>
          </cell>
          <cell r="H54">
            <v>4.5</v>
          </cell>
          <cell r="I54">
            <v>2.2000000000000002</v>
          </cell>
          <cell r="J54">
            <v>2.2999999999999998</v>
          </cell>
        </row>
        <row r="55">
          <cell r="C55" t="str">
            <v>RAGADI</v>
          </cell>
          <cell r="D55">
            <v>2</v>
          </cell>
          <cell r="E55">
            <v>8</v>
          </cell>
          <cell r="F55">
            <v>25</v>
          </cell>
          <cell r="G55" t="str">
            <v>50 KG</v>
          </cell>
          <cell r="H55">
            <v>4.5</v>
          </cell>
          <cell r="I55">
            <v>2.2000000000000002</v>
          </cell>
          <cell r="J55">
            <v>2.2999999999999998</v>
          </cell>
        </row>
        <row r="56">
          <cell r="C56" t="str">
            <v>RAGHUNATHPUR</v>
          </cell>
          <cell r="D56">
            <v>2</v>
          </cell>
          <cell r="E56">
            <v>8</v>
          </cell>
          <cell r="F56">
            <v>25</v>
          </cell>
          <cell r="G56" t="str">
            <v>50 KG</v>
          </cell>
          <cell r="H56">
            <v>4.5</v>
          </cell>
          <cell r="I56">
            <v>2.2000000000000002</v>
          </cell>
          <cell r="J56">
            <v>2.2999999999999998</v>
          </cell>
        </row>
        <row r="57">
          <cell r="C57" t="str">
            <v>RAISUNGUDA</v>
          </cell>
          <cell r="D57">
            <v>2</v>
          </cell>
          <cell r="E57">
            <v>8</v>
          </cell>
          <cell r="F57">
            <v>25</v>
          </cell>
          <cell r="G57" t="str">
            <v>50 KG</v>
          </cell>
          <cell r="H57">
            <v>4.5</v>
          </cell>
          <cell r="I57">
            <v>2.2000000000000002</v>
          </cell>
          <cell r="J57">
            <v>2.2999999999999998</v>
          </cell>
        </row>
        <row r="58">
          <cell r="C58" t="str">
            <v>SALIPUR</v>
          </cell>
          <cell r="D58">
            <v>2</v>
          </cell>
          <cell r="E58">
            <v>8</v>
          </cell>
          <cell r="F58">
            <v>25</v>
          </cell>
          <cell r="G58" t="str">
            <v>50 KG</v>
          </cell>
          <cell r="H58">
            <v>4.5</v>
          </cell>
          <cell r="I58">
            <v>2.2000000000000002</v>
          </cell>
          <cell r="J58">
            <v>2.2999999999999998</v>
          </cell>
        </row>
        <row r="59">
          <cell r="C59" t="str">
            <v>SATASANKHA</v>
          </cell>
          <cell r="D59">
            <v>2</v>
          </cell>
          <cell r="E59">
            <v>8</v>
          </cell>
          <cell r="F59">
            <v>25</v>
          </cell>
          <cell r="G59" t="str">
            <v>50 KG</v>
          </cell>
          <cell r="H59">
            <v>4.5</v>
          </cell>
          <cell r="I59">
            <v>2.2000000000000002</v>
          </cell>
          <cell r="J59">
            <v>2.2999999999999998</v>
          </cell>
        </row>
        <row r="60">
          <cell r="C60" t="str">
            <v>TALCHER</v>
          </cell>
          <cell r="D60">
            <v>2</v>
          </cell>
          <cell r="E60">
            <v>8</v>
          </cell>
          <cell r="F60">
            <v>25</v>
          </cell>
          <cell r="G60" t="str">
            <v>50 KG</v>
          </cell>
          <cell r="H60">
            <v>4.5</v>
          </cell>
          <cell r="I60">
            <v>2.2000000000000002</v>
          </cell>
          <cell r="J60">
            <v>2.2999999999999998</v>
          </cell>
        </row>
        <row r="61">
          <cell r="C61" t="str">
            <v>TARATA</v>
          </cell>
          <cell r="D61">
            <v>2</v>
          </cell>
          <cell r="E61">
            <v>8</v>
          </cell>
          <cell r="F61">
            <v>25</v>
          </cell>
          <cell r="G61" t="str">
            <v>50 KG</v>
          </cell>
          <cell r="H61">
            <v>4.5</v>
          </cell>
          <cell r="I61">
            <v>2.2000000000000002</v>
          </cell>
          <cell r="J61">
            <v>2.2999999999999998</v>
          </cell>
        </row>
        <row r="62">
          <cell r="C62" t="str">
            <v>TRIVENISWAR</v>
          </cell>
          <cell r="D62">
            <v>2</v>
          </cell>
          <cell r="E62">
            <v>8</v>
          </cell>
          <cell r="F62">
            <v>25</v>
          </cell>
          <cell r="G62" t="str">
            <v>50 KG</v>
          </cell>
          <cell r="H62">
            <v>4.5</v>
          </cell>
          <cell r="I62">
            <v>2.2000000000000002</v>
          </cell>
          <cell r="J62">
            <v>2.2999999999999998</v>
          </cell>
        </row>
        <row r="63">
          <cell r="C63" t="str">
            <v>MANGALPUR (PIPILI)</v>
          </cell>
          <cell r="D63">
            <v>2</v>
          </cell>
          <cell r="E63">
            <v>8</v>
          </cell>
          <cell r="F63">
            <v>25</v>
          </cell>
          <cell r="G63" t="str">
            <v>50 KG</v>
          </cell>
          <cell r="H63">
            <v>4.5</v>
          </cell>
          <cell r="I63">
            <v>2.2000000000000002</v>
          </cell>
          <cell r="J63">
            <v>2.2999999999999998</v>
          </cell>
        </row>
        <row r="64">
          <cell r="C64" t="str">
            <v>BALIA</v>
          </cell>
          <cell r="D64">
            <v>2</v>
          </cell>
          <cell r="E64">
            <v>8</v>
          </cell>
          <cell r="F64">
            <v>25</v>
          </cell>
          <cell r="G64" t="str">
            <v>50 KG</v>
          </cell>
          <cell r="H64">
            <v>4.5</v>
          </cell>
          <cell r="I64">
            <v>2.2000000000000002</v>
          </cell>
          <cell r="J64">
            <v>2.2999999999999998</v>
          </cell>
        </row>
        <row r="65">
          <cell r="C65" t="str">
            <v>MATIAPADA</v>
          </cell>
          <cell r="D65">
            <v>2</v>
          </cell>
          <cell r="E65">
            <v>8</v>
          </cell>
          <cell r="F65">
            <v>25</v>
          </cell>
          <cell r="G65" t="str">
            <v>50 KG</v>
          </cell>
          <cell r="H65">
            <v>4.5</v>
          </cell>
          <cell r="I65">
            <v>2.2000000000000002</v>
          </cell>
          <cell r="J65">
            <v>2.2999999999999998</v>
          </cell>
        </row>
        <row r="66">
          <cell r="C66" t="str">
            <v>SIMILIPADA</v>
          </cell>
          <cell r="D66">
            <v>2</v>
          </cell>
          <cell r="E66">
            <v>8</v>
          </cell>
          <cell r="F66">
            <v>25</v>
          </cell>
          <cell r="G66" t="str">
            <v>50 KG</v>
          </cell>
          <cell r="H66">
            <v>4.5</v>
          </cell>
          <cell r="I66">
            <v>2.2000000000000002</v>
          </cell>
          <cell r="J66">
            <v>2.2999999999999998</v>
          </cell>
        </row>
        <row r="67">
          <cell r="C67" t="str">
            <v>PENTHAKATA</v>
          </cell>
          <cell r="D67">
            <v>2</v>
          </cell>
          <cell r="E67">
            <v>8</v>
          </cell>
          <cell r="F67">
            <v>25</v>
          </cell>
          <cell r="G67" t="str">
            <v>50 KG</v>
          </cell>
          <cell r="H67">
            <v>4.5</v>
          </cell>
          <cell r="I67">
            <v>2.2000000000000002</v>
          </cell>
          <cell r="J67">
            <v>2.2999999999999998</v>
          </cell>
        </row>
        <row r="68">
          <cell r="C68" t="str">
            <v>CHARAMPA</v>
          </cell>
          <cell r="D68">
            <v>2</v>
          </cell>
          <cell r="E68">
            <v>8</v>
          </cell>
          <cell r="F68">
            <v>25</v>
          </cell>
          <cell r="G68" t="str">
            <v>50 KG</v>
          </cell>
          <cell r="H68">
            <v>4.5</v>
          </cell>
          <cell r="I68">
            <v>2.2000000000000002</v>
          </cell>
          <cell r="J68">
            <v>2.2999999999999998</v>
          </cell>
        </row>
        <row r="69">
          <cell r="C69" t="str">
            <v>KHELAR</v>
          </cell>
          <cell r="D69">
            <v>2</v>
          </cell>
          <cell r="E69">
            <v>8</v>
          </cell>
          <cell r="F69">
            <v>25</v>
          </cell>
          <cell r="G69" t="str">
            <v>50 KG</v>
          </cell>
          <cell r="H69">
            <v>4.5</v>
          </cell>
          <cell r="I69">
            <v>2.2000000000000002</v>
          </cell>
          <cell r="J69">
            <v>2.2999999999999998</v>
          </cell>
        </row>
        <row r="70">
          <cell r="C70" t="str">
            <v>ANGULAI</v>
          </cell>
          <cell r="D70">
            <v>2</v>
          </cell>
          <cell r="E70">
            <v>8</v>
          </cell>
          <cell r="F70">
            <v>25</v>
          </cell>
          <cell r="G70" t="str">
            <v>50 KG</v>
          </cell>
          <cell r="H70">
            <v>4.5</v>
          </cell>
          <cell r="I70">
            <v>2.2000000000000002</v>
          </cell>
          <cell r="J70">
            <v>2.2999999999999998</v>
          </cell>
        </row>
        <row r="71">
          <cell r="C71" t="str">
            <v>CHANDANPUR</v>
          </cell>
          <cell r="D71">
            <v>2</v>
          </cell>
          <cell r="E71">
            <v>8</v>
          </cell>
          <cell r="F71">
            <v>25</v>
          </cell>
          <cell r="G71" t="str">
            <v>50 KG</v>
          </cell>
          <cell r="H71">
            <v>4.5</v>
          </cell>
          <cell r="I71">
            <v>2.2000000000000002</v>
          </cell>
          <cell r="J71">
            <v>2.2999999999999998</v>
          </cell>
        </row>
        <row r="72">
          <cell r="C72" t="str">
            <v>VALLIABADI CHHAK</v>
          </cell>
          <cell r="D72">
            <v>2</v>
          </cell>
          <cell r="E72">
            <v>8</v>
          </cell>
          <cell r="F72">
            <v>25</v>
          </cell>
          <cell r="G72" t="str">
            <v>50 KG</v>
          </cell>
          <cell r="H72">
            <v>4.5</v>
          </cell>
          <cell r="I72">
            <v>2.2000000000000002</v>
          </cell>
          <cell r="J72">
            <v>2.2999999999999998</v>
          </cell>
        </row>
        <row r="73">
          <cell r="C73" t="str">
            <v>BARIKPUR</v>
          </cell>
          <cell r="D73">
            <v>2</v>
          </cell>
          <cell r="E73">
            <v>8</v>
          </cell>
          <cell r="F73">
            <v>25</v>
          </cell>
          <cell r="G73" t="str">
            <v>50 KG</v>
          </cell>
          <cell r="H73">
            <v>4.5</v>
          </cell>
          <cell r="I73">
            <v>2.2000000000000002</v>
          </cell>
          <cell r="J73">
            <v>2.2999999999999998</v>
          </cell>
        </row>
        <row r="74">
          <cell r="C74" t="str">
            <v>KAKATPUR</v>
          </cell>
          <cell r="D74">
            <v>2</v>
          </cell>
          <cell r="E74">
            <v>8</v>
          </cell>
          <cell r="F74">
            <v>25</v>
          </cell>
          <cell r="G74" t="str">
            <v>50 KG</v>
          </cell>
          <cell r="H74">
            <v>4.5</v>
          </cell>
          <cell r="I74">
            <v>2.2000000000000002</v>
          </cell>
          <cell r="J74">
            <v>2.2999999999999998</v>
          </cell>
        </row>
        <row r="75">
          <cell r="C75" t="str">
            <v>BALAPUR PURI</v>
          </cell>
          <cell r="D75">
            <v>2</v>
          </cell>
          <cell r="E75">
            <v>8</v>
          </cell>
          <cell r="F75">
            <v>25</v>
          </cell>
          <cell r="G75" t="str">
            <v>50 KG</v>
          </cell>
          <cell r="H75">
            <v>4.5</v>
          </cell>
          <cell r="I75">
            <v>2.2000000000000002</v>
          </cell>
          <cell r="J75">
            <v>2.2999999999999998</v>
          </cell>
        </row>
        <row r="76">
          <cell r="C76" t="str">
            <v>NAGAPUR</v>
          </cell>
          <cell r="D76">
            <v>2</v>
          </cell>
          <cell r="E76">
            <v>8</v>
          </cell>
          <cell r="F76">
            <v>25</v>
          </cell>
          <cell r="G76" t="str">
            <v>50 KG</v>
          </cell>
          <cell r="H76">
            <v>4.5</v>
          </cell>
          <cell r="I76">
            <v>2.2000000000000002</v>
          </cell>
          <cell r="J76">
            <v>2.2999999999999998</v>
          </cell>
        </row>
        <row r="77">
          <cell r="C77" t="str">
            <v>SARADHABALI</v>
          </cell>
          <cell r="D77">
            <v>2</v>
          </cell>
          <cell r="E77">
            <v>8</v>
          </cell>
          <cell r="F77">
            <v>25</v>
          </cell>
          <cell r="G77" t="str">
            <v>50 KG</v>
          </cell>
          <cell r="H77">
            <v>4.5</v>
          </cell>
          <cell r="I77">
            <v>2.2000000000000002</v>
          </cell>
          <cell r="J77">
            <v>2.2999999999999998</v>
          </cell>
        </row>
        <row r="78">
          <cell r="C78" t="str">
            <v>BILAHAT</v>
          </cell>
          <cell r="D78">
            <v>2</v>
          </cell>
          <cell r="E78">
            <v>8</v>
          </cell>
          <cell r="F78">
            <v>25</v>
          </cell>
          <cell r="G78" t="str">
            <v>50 KG</v>
          </cell>
          <cell r="H78">
            <v>4.5</v>
          </cell>
          <cell r="I78">
            <v>2.2000000000000002</v>
          </cell>
          <cell r="J78">
            <v>2.2999999999999998</v>
          </cell>
        </row>
        <row r="79">
          <cell r="C79" t="str">
            <v>NURPUR</v>
          </cell>
          <cell r="D79">
            <v>2</v>
          </cell>
          <cell r="E79">
            <v>8</v>
          </cell>
          <cell r="F79">
            <v>25</v>
          </cell>
          <cell r="G79" t="str">
            <v>50 KG</v>
          </cell>
          <cell r="H79">
            <v>4.5</v>
          </cell>
          <cell r="I79">
            <v>2.2000000000000002</v>
          </cell>
          <cell r="J79">
            <v>2.2999999999999998</v>
          </cell>
        </row>
        <row r="80">
          <cell r="C80" t="str">
            <v>HATATOTA</v>
          </cell>
          <cell r="D80">
            <v>2</v>
          </cell>
          <cell r="E80">
            <v>8</v>
          </cell>
          <cell r="F80">
            <v>25</v>
          </cell>
          <cell r="G80" t="str">
            <v>50 KG</v>
          </cell>
          <cell r="H80">
            <v>4.5</v>
          </cell>
          <cell r="I80">
            <v>2.2000000000000002</v>
          </cell>
          <cell r="J80">
            <v>2.2999999999999998</v>
          </cell>
        </row>
        <row r="81">
          <cell r="C81" t="str">
            <v>TULSIPUR (KHURDA)</v>
          </cell>
          <cell r="D81">
            <v>2</v>
          </cell>
          <cell r="E81">
            <v>8</v>
          </cell>
          <cell r="F81">
            <v>25</v>
          </cell>
          <cell r="G81" t="str">
            <v>50 KG</v>
          </cell>
          <cell r="H81">
            <v>4.5</v>
          </cell>
          <cell r="I81">
            <v>2.2000000000000002</v>
          </cell>
          <cell r="J81">
            <v>2.2999999999999998</v>
          </cell>
        </row>
        <row r="82">
          <cell r="C82" t="str">
            <v>RAHAMA</v>
          </cell>
          <cell r="D82">
            <v>2.06</v>
          </cell>
          <cell r="E82">
            <v>8</v>
          </cell>
          <cell r="F82">
            <v>25</v>
          </cell>
          <cell r="G82" t="str">
            <v>50 KG</v>
          </cell>
          <cell r="H82">
            <v>4.5</v>
          </cell>
          <cell r="I82">
            <v>2.27</v>
          </cell>
          <cell r="J82">
            <v>2.37</v>
          </cell>
        </row>
        <row r="83">
          <cell r="C83" t="str">
            <v>TIRTOL</v>
          </cell>
          <cell r="D83">
            <v>2.06</v>
          </cell>
          <cell r="E83">
            <v>8</v>
          </cell>
          <cell r="F83">
            <v>25</v>
          </cell>
          <cell r="G83" t="str">
            <v>50 KG</v>
          </cell>
          <cell r="H83">
            <v>4.5</v>
          </cell>
          <cell r="I83">
            <v>2.27</v>
          </cell>
          <cell r="J83">
            <v>2.3690000000000002</v>
          </cell>
        </row>
        <row r="84">
          <cell r="C84" t="str">
            <v>GARDAPUR</v>
          </cell>
          <cell r="D84">
            <v>2.1</v>
          </cell>
          <cell r="E84">
            <v>8</v>
          </cell>
          <cell r="F84">
            <v>25</v>
          </cell>
          <cell r="G84" t="str">
            <v>50 KG</v>
          </cell>
          <cell r="H84">
            <v>4.5</v>
          </cell>
          <cell r="I84">
            <v>2.31</v>
          </cell>
          <cell r="J84">
            <v>2.42</v>
          </cell>
        </row>
        <row r="85">
          <cell r="C85" t="str">
            <v>MARSHAGHAI</v>
          </cell>
          <cell r="D85">
            <v>2.1</v>
          </cell>
          <cell r="E85">
            <v>8</v>
          </cell>
          <cell r="F85">
            <v>25</v>
          </cell>
          <cell r="G85" t="str">
            <v>50 KG</v>
          </cell>
          <cell r="H85">
            <v>4.5</v>
          </cell>
          <cell r="I85">
            <v>2.31</v>
          </cell>
          <cell r="J85">
            <v>2.42</v>
          </cell>
        </row>
        <row r="86">
          <cell r="C86" t="str">
            <v>KURUDA</v>
          </cell>
          <cell r="D86">
            <v>2.1</v>
          </cell>
          <cell r="E86">
            <v>8</v>
          </cell>
          <cell r="F86">
            <v>25</v>
          </cell>
          <cell r="G86" t="str">
            <v>50 KG</v>
          </cell>
          <cell r="H86">
            <v>4.5</v>
          </cell>
          <cell r="I86">
            <v>2.31</v>
          </cell>
          <cell r="J86">
            <v>2.42</v>
          </cell>
        </row>
        <row r="87">
          <cell r="C87" t="str">
            <v>REMUNA</v>
          </cell>
          <cell r="D87">
            <v>2.1</v>
          </cell>
          <cell r="E87">
            <v>8</v>
          </cell>
          <cell r="F87">
            <v>25</v>
          </cell>
          <cell r="G87" t="str">
            <v>50 KG</v>
          </cell>
          <cell r="H87">
            <v>4.5</v>
          </cell>
          <cell r="I87">
            <v>2.31</v>
          </cell>
          <cell r="J87">
            <v>2.42</v>
          </cell>
        </row>
        <row r="88">
          <cell r="C88" t="str">
            <v>ANUGULAI</v>
          </cell>
          <cell r="D88">
            <v>2.12</v>
          </cell>
          <cell r="E88">
            <v>8</v>
          </cell>
          <cell r="F88">
            <v>25</v>
          </cell>
          <cell r="G88" t="str">
            <v>50 KG</v>
          </cell>
          <cell r="H88">
            <v>4.5</v>
          </cell>
          <cell r="I88">
            <v>2.33</v>
          </cell>
          <cell r="J88">
            <v>2.44</v>
          </cell>
        </row>
        <row r="89">
          <cell r="C89" t="str">
            <v>ISWORPUR</v>
          </cell>
          <cell r="D89">
            <v>2.12</v>
          </cell>
          <cell r="E89">
            <v>8</v>
          </cell>
          <cell r="F89">
            <v>25</v>
          </cell>
          <cell r="G89" t="str">
            <v>50 KG</v>
          </cell>
          <cell r="H89">
            <v>4.5</v>
          </cell>
          <cell r="I89">
            <v>2.33</v>
          </cell>
          <cell r="J89">
            <v>2.44</v>
          </cell>
        </row>
        <row r="90">
          <cell r="C90" t="str">
            <v>RAMBAG</v>
          </cell>
          <cell r="D90">
            <v>2.12</v>
          </cell>
          <cell r="E90">
            <v>8</v>
          </cell>
          <cell r="F90">
            <v>25</v>
          </cell>
          <cell r="G90" t="str">
            <v>50 KG</v>
          </cell>
          <cell r="H90">
            <v>4.5</v>
          </cell>
          <cell r="I90">
            <v>2.33</v>
          </cell>
          <cell r="J90">
            <v>2.44</v>
          </cell>
        </row>
        <row r="91">
          <cell r="C91" t="str">
            <v>BAGHAMARI</v>
          </cell>
          <cell r="D91">
            <v>2.13</v>
          </cell>
          <cell r="E91">
            <v>8</v>
          </cell>
          <cell r="F91">
            <v>25</v>
          </cell>
          <cell r="G91" t="str">
            <v>50 KG</v>
          </cell>
          <cell r="H91">
            <v>4.5</v>
          </cell>
          <cell r="I91">
            <v>2.34</v>
          </cell>
          <cell r="J91">
            <v>2.4500000000000002</v>
          </cell>
        </row>
        <row r="92">
          <cell r="C92" t="str">
            <v>BARIPADA</v>
          </cell>
          <cell r="D92">
            <v>2.13</v>
          </cell>
          <cell r="E92">
            <v>8</v>
          </cell>
          <cell r="F92">
            <v>25</v>
          </cell>
          <cell r="G92" t="str">
            <v>50 KG</v>
          </cell>
          <cell r="H92">
            <v>4.5</v>
          </cell>
          <cell r="I92">
            <v>2.34</v>
          </cell>
          <cell r="J92">
            <v>2.4500000000000002</v>
          </cell>
        </row>
        <row r="93">
          <cell r="C93" t="str">
            <v>DUNGURA</v>
          </cell>
          <cell r="D93">
            <v>2.13</v>
          </cell>
          <cell r="E93">
            <v>8</v>
          </cell>
          <cell r="F93">
            <v>25</v>
          </cell>
          <cell r="G93" t="str">
            <v>50 KG</v>
          </cell>
          <cell r="H93">
            <v>4.5</v>
          </cell>
          <cell r="I93">
            <v>2.34</v>
          </cell>
          <cell r="J93">
            <v>2.4500000000000002</v>
          </cell>
        </row>
        <row r="94">
          <cell r="C94" t="str">
            <v>JALESWAR</v>
          </cell>
          <cell r="D94">
            <v>2.13</v>
          </cell>
          <cell r="E94">
            <v>8</v>
          </cell>
          <cell r="F94">
            <v>25</v>
          </cell>
          <cell r="G94" t="str">
            <v>50 KG</v>
          </cell>
          <cell r="H94">
            <v>4.5</v>
          </cell>
          <cell r="I94">
            <v>2.34</v>
          </cell>
          <cell r="J94">
            <v>2.4500000000000002</v>
          </cell>
        </row>
        <row r="95">
          <cell r="C95" t="str">
            <v>ARNAPAL</v>
          </cell>
          <cell r="D95">
            <v>2.15</v>
          </cell>
          <cell r="E95">
            <v>8</v>
          </cell>
          <cell r="F95">
            <v>25</v>
          </cell>
          <cell r="G95" t="str">
            <v>50 KG</v>
          </cell>
          <cell r="H95">
            <v>4.5</v>
          </cell>
          <cell r="I95">
            <v>2.37</v>
          </cell>
          <cell r="J95">
            <v>2.4700000000000002</v>
          </cell>
        </row>
        <row r="96">
          <cell r="C96" t="str">
            <v>BALIA BAZAR</v>
          </cell>
          <cell r="D96">
            <v>2.1800000000000002</v>
          </cell>
          <cell r="E96">
            <v>8</v>
          </cell>
          <cell r="F96">
            <v>25</v>
          </cell>
          <cell r="G96" t="str">
            <v>50 KG</v>
          </cell>
          <cell r="H96">
            <v>4.5</v>
          </cell>
          <cell r="I96">
            <v>2.4</v>
          </cell>
          <cell r="J96">
            <v>2.5099999999999998</v>
          </cell>
        </row>
        <row r="97">
          <cell r="C97" t="str">
            <v>CHARICHHAKA</v>
          </cell>
          <cell r="D97">
            <v>2.1800000000000002</v>
          </cell>
          <cell r="E97">
            <v>8</v>
          </cell>
          <cell r="F97">
            <v>25</v>
          </cell>
          <cell r="G97" t="str">
            <v>50 KG</v>
          </cell>
          <cell r="H97">
            <v>4.5</v>
          </cell>
          <cell r="I97">
            <v>2.4</v>
          </cell>
          <cell r="J97">
            <v>2.5099999999999998</v>
          </cell>
        </row>
        <row r="98">
          <cell r="C98" t="str">
            <v>DUBURI</v>
          </cell>
          <cell r="D98">
            <v>2.1800000000000002</v>
          </cell>
          <cell r="E98">
            <v>8</v>
          </cell>
          <cell r="F98">
            <v>25</v>
          </cell>
          <cell r="G98" t="str">
            <v>50 KG</v>
          </cell>
          <cell r="H98">
            <v>4.5</v>
          </cell>
          <cell r="I98">
            <v>2.4</v>
          </cell>
          <cell r="J98">
            <v>2.5099999999999998</v>
          </cell>
        </row>
        <row r="99">
          <cell r="C99" t="str">
            <v>HINDOLA</v>
          </cell>
          <cell r="D99">
            <v>2.1800000000000002</v>
          </cell>
          <cell r="E99">
            <v>8</v>
          </cell>
          <cell r="F99">
            <v>25</v>
          </cell>
          <cell r="G99" t="str">
            <v>50 KG</v>
          </cell>
          <cell r="H99">
            <v>4.5</v>
          </cell>
          <cell r="I99">
            <v>2.4</v>
          </cell>
          <cell r="J99">
            <v>2.5099999999999998</v>
          </cell>
        </row>
        <row r="100">
          <cell r="C100" t="str">
            <v>JOGESWARPUR</v>
          </cell>
          <cell r="D100">
            <v>2.1800000000000002</v>
          </cell>
          <cell r="E100">
            <v>8</v>
          </cell>
          <cell r="F100">
            <v>25</v>
          </cell>
          <cell r="G100" t="str">
            <v>50 KG</v>
          </cell>
          <cell r="H100">
            <v>4.5</v>
          </cell>
          <cell r="I100">
            <v>2.4</v>
          </cell>
          <cell r="J100">
            <v>2.5099999999999998</v>
          </cell>
        </row>
        <row r="101">
          <cell r="C101" t="str">
            <v>SUKINDA</v>
          </cell>
          <cell r="D101">
            <v>2.1800000000000002</v>
          </cell>
          <cell r="E101">
            <v>8</v>
          </cell>
          <cell r="F101">
            <v>25</v>
          </cell>
          <cell r="G101" t="str">
            <v>50 KG</v>
          </cell>
          <cell r="H101">
            <v>4.5</v>
          </cell>
          <cell r="I101">
            <v>2.4</v>
          </cell>
          <cell r="J101">
            <v>2.5099999999999998</v>
          </cell>
        </row>
        <row r="102">
          <cell r="C102" t="str">
            <v>BAIDESWAR</v>
          </cell>
          <cell r="D102">
            <v>2.2000000000000002</v>
          </cell>
          <cell r="E102">
            <v>8</v>
          </cell>
          <cell r="F102">
            <v>25</v>
          </cell>
          <cell r="G102" t="str">
            <v>50 KG</v>
          </cell>
          <cell r="H102">
            <v>4.5</v>
          </cell>
          <cell r="I102">
            <v>2.42</v>
          </cell>
          <cell r="J102">
            <v>2.5299999999999998</v>
          </cell>
        </row>
        <row r="103">
          <cell r="C103" t="str">
            <v>DHALAPATHAR</v>
          </cell>
          <cell r="D103">
            <v>2.2000000000000002</v>
          </cell>
          <cell r="E103">
            <v>8</v>
          </cell>
          <cell r="F103">
            <v>25</v>
          </cell>
          <cell r="G103" t="str">
            <v>50 KG</v>
          </cell>
          <cell r="H103">
            <v>4.5</v>
          </cell>
          <cell r="I103">
            <v>2.42</v>
          </cell>
          <cell r="J103">
            <v>2.5299999999999998</v>
          </cell>
        </row>
        <row r="104">
          <cell r="C104" t="str">
            <v>KALAPATHAR</v>
          </cell>
          <cell r="D104">
            <v>2.2000000000000002</v>
          </cell>
          <cell r="E104">
            <v>8</v>
          </cell>
          <cell r="F104">
            <v>25</v>
          </cell>
          <cell r="G104" t="str">
            <v>50 KG</v>
          </cell>
          <cell r="H104">
            <v>4.5</v>
          </cell>
          <cell r="I104">
            <v>2.42</v>
          </cell>
          <cell r="J104">
            <v>2.5299999999999998</v>
          </cell>
        </row>
        <row r="105">
          <cell r="C105" t="str">
            <v>RAMCHANDRAPUR</v>
          </cell>
          <cell r="D105">
            <v>2.2000000000000002</v>
          </cell>
          <cell r="E105">
            <v>8</v>
          </cell>
          <cell r="F105">
            <v>25</v>
          </cell>
          <cell r="G105" t="str">
            <v>50 KG</v>
          </cell>
          <cell r="H105">
            <v>4.5</v>
          </cell>
          <cell r="I105">
            <v>2.42</v>
          </cell>
          <cell r="J105">
            <v>2.5299999999999998</v>
          </cell>
        </row>
        <row r="106">
          <cell r="C106" t="str">
            <v>RAMNAGAR</v>
          </cell>
          <cell r="D106">
            <v>2.2000000000000002</v>
          </cell>
          <cell r="E106">
            <v>8</v>
          </cell>
          <cell r="F106">
            <v>25</v>
          </cell>
          <cell r="G106" t="str">
            <v>50 KG</v>
          </cell>
          <cell r="H106">
            <v>4.5</v>
          </cell>
          <cell r="I106">
            <v>2.42</v>
          </cell>
          <cell r="J106">
            <v>2.5299999999999998</v>
          </cell>
        </row>
        <row r="107">
          <cell r="C107" t="str">
            <v>GHASIPURA</v>
          </cell>
          <cell r="D107">
            <v>2.2000000000000002</v>
          </cell>
          <cell r="E107">
            <v>8</v>
          </cell>
          <cell r="F107">
            <v>25</v>
          </cell>
          <cell r="G107" t="str">
            <v>50 KG</v>
          </cell>
          <cell r="H107">
            <v>4.5</v>
          </cell>
          <cell r="I107">
            <v>2.42</v>
          </cell>
          <cell r="J107">
            <v>2.5299999999999998</v>
          </cell>
        </row>
        <row r="108">
          <cell r="C108" t="str">
            <v>PODAASITA</v>
          </cell>
          <cell r="D108">
            <v>2.2000000000000002</v>
          </cell>
          <cell r="E108">
            <v>8</v>
          </cell>
          <cell r="F108">
            <v>25</v>
          </cell>
          <cell r="G108" t="str">
            <v>50 KG</v>
          </cell>
          <cell r="H108">
            <v>4.5</v>
          </cell>
          <cell r="I108">
            <v>2.42</v>
          </cell>
          <cell r="J108">
            <v>2.5299999999999998</v>
          </cell>
        </row>
        <row r="109">
          <cell r="C109" t="str">
            <v>PANDUA</v>
          </cell>
          <cell r="D109">
            <v>2.2000000000000002</v>
          </cell>
          <cell r="E109">
            <v>8</v>
          </cell>
          <cell r="F109">
            <v>25</v>
          </cell>
          <cell r="G109" t="str">
            <v>50 KG</v>
          </cell>
          <cell r="H109">
            <v>4.5</v>
          </cell>
          <cell r="I109">
            <v>2.42</v>
          </cell>
          <cell r="J109">
            <v>2.5299999999999998</v>
          </cell>
        </row>
        <row r="110">
          <cell r="C110" t="str">
            <v>MURGABADI</v>
          </cell>
          <cell r="D110">
            <v>2.25</v>
          </cell>
          <cell r="E110">
            <v>8</v>
          </cell>
          <cell r="F110">
            <v>25</v>
          </cell>
          <cell r="G110" t="str">
            <v>50 KG</v>
          </cell>
          <cell r="H110">
            <v>4.5</v>
          </cell>
          <cell r="I110">
            <v>2.48</v>
          </cell>
          <cell r="J110">
            <v>2.59</v>
          </cell>
        </row>
        <row r="111">
          <cell r="C111" t="str">
            <v>GIRISOLA</v>
          </cell>
          <cell r="D111">
            <v>2.25</v>
          </cell>
          <cell r="E111">
            <v>8</v>
          </cell>
          <cell r="F111">
            <v>25</v>
          </cell>
          <cell r="G111" t="str">
            <v>50 KG</v>
          </cell>
          <cell r="H111">
            <v>4.5</v>
          </cell>
          <cell r="I111">
            <v>2.48</v>
          </cell>
          <cell r="J111">
            <v>2.59</v>
          </cell>
        </row>
        <row r="112">
          <cell r="C112" t="str">
            <v>ASURALI</v>
          </cell>
          <cell r="D112">
            <v>2.25</v>
          </cell>
          <cell r="E112">
            <v>8</v>
          </cell>
          <cell r="F112">
            <v>25</v>
          </cell>
          <cell r="G112" t="str">
            <v>50 KG</v>
          </cell>
          <cell r="H112">
            <v>4.5</v>
          </cell>
          <cell r="I112">
            <v>2.48</v>
          </cell>
          <cell r="J112">
            <v>2.59</v>
          </cell>
        </row>
        <row r="113">
          <cell r="C113" t="str">
            <v>NANDIPUR</v>
          </cell>
          <cell r="D113">
            <v>2.25</v>
          </cell>
          <cell r="E113">
            <v>8</v>
          </cell>
          <cell r="F113">
            <v>25</v>
          </cell>
          <cell r="G113" t="str">
            <v>50 KG</v>
          </cell>
          <cell r="H113">
            <v>4.5</v>
          </cell>
          <cell r="I113">
            <v>2.48</v>
          </cell>
          <cell r="J113">
            <v>2.59</v>
          </cell>
        </row>
        <row r="114">
          <cell r="C114" t="str">
            <v>ERSAMA</v>
          </cell>
          <cell r="D114">
            <v>2.27</v>
          </cell>
          <cell r="E114">
            <v>8</v>
          </cell>
          <cell r="F114">
            <v>25</v>
          </cell>
          <cell r="G114" t="str">
            <v>50 KG</v>
          </cell>
          <cell r="H114">
            <v>4.5</v>
          </cell>
          <cell r="I114">
            <v>2.5</v>
          </cell>
          <cell r="J114">
            <v>2.61</v>
          </cell>
        </row>
        <row r="115">
          <cell r="C115" t="str">
            <v>KAMAKHYANAGAR</v>
          </cell>
          <cell r="D115">
            <v>2.27</v>
          </cell>
          <cell r="E115">
            <v>8</v>
          </cell>
          <cell r="F115">
            <v>25</v>
          </cell>
          <cell r="G115" t="str">
            <v>50 KG</v>
          </cell>
          <cell r="H115">
            <v>4.5</v>
          </cell>
          <cell r="I115">
            <v>2.5</v>
          </cell>
          <cell r="J115">
            <v>2.61</v>
          </cell>
        </row>
        <row r="116">
          <cell r="C116" t="str">
            <v>RAJ SUNAKHALA</v>
          </cell>
          <cell r="D116">
            <v>2.27</v>
          </cell>
          <cell r="E116">
            <v>8</v>
          </cell>
          <cell r="F116">
            <v>25</v>
          </cell>
          <cell r="G116" t="str">
            <v>50 KG</v>
          </cell>
          <cell r="H116">
            <v>4.5</v>
          </cell>
          <cell r="I116">
            <v>2.5</v>
          </cell>
          <cell r="J116">
            <v>2.61</v>
          </cell>
        </row>
        <row r="117">
          <cell r="C117" t="str">
            <v>ANLABERENI</v>
          </cell>
          <cell r="D117">
            <v>2.27</v>
          </cell>
          <cell r="E117">
            <v>8</v>
          </cell>
          <cell r="F117">
            <v>25</v>
          </cell>
          <cell r="G117" t="str">
            <v>50 KG</v>
          </cell>
          <cell r="H117">
            <v>4.5</v>
          </cell>
          <cell r="I117">
            <v>2.5</v>
          </cell>
          <cell r="J117">
            <v>2.61</v>
          </cell>
        </row>
        <row r="118">
          <cell r="C118" t="str">
            <v>TIHIDI</v>
          </cell>
          <cell r="D118">
            <v>2.2999999999999998</v>
          </cell>
          <cell r="E118">
            <v>8</v>
          </cell>
          <cell r="F118">
            <v>25</v>
          </cell>
          <cell r="G118" t="str">
            <v>50 KG</v>
          </cell>
          <cell r="H118">
            <v>4.5</v>
          </cell>
          <cell r="I118">
            <v>2.5299999999999998</v>
          </cell>
          <cell r="J118">
            <v>2.65</v>
          </cell>
        </row>
        <row r="119">
          <cell r="C119" t="str">
            <v>MAHALA</v>
          </cell>
          <cell r="D119">
            <v>2.2999999999999998</v>
          </cell>
          <cell r="E119">
            <v>8</v>
          </cell>
          <cell r="F119">
            <v>25</v>
          </cell>
          <cell r="G119" t="str">
            <v>50 KG</v>
          </cell>
          <cell r="H119">
            <v>4.5</v>
          </cell>
          <cell r="I119">
            <v>2.5299999999999998</v>
          </cell>
          <cell r="J119">
            <v>2.65</v>
          </cell>
        </row>
        <row r="120">
          <cell r="C120" t="str">
            <v>MARKONA</v>
          </cell>
          <cell r="D120">
            <v>2.2999999999999998</v>
          </cell>
          <cell r="E120">
            <v>8</v>
          </cell>
          <cell r="F120">
            <v>25</v>
          </cell>
          <cell r="G120" t="str">
            <v>50 KG</v>
          </cell>
          <cell r="H120">
            <v>4.5</v>
          </cell>
          <cell r="I120">
            <v>2.5299999999999998</v>
          </cell>
          <cell r="J120">
            <v>2.65</v>
          </cell>
        </row>
        <row r="121">
          <cell r="C121" t="str">
            <v>GANJAM</v>
          </cell>
          <cell r="D121">
            <v>2.31</v>
          </cell>
          <cell r="E121">
            <v>8</v>
          </cell>
          <cell r="F121">
            <v>25</v>
          </cell>
          <cell r="G121" t="str">
            <v>50 KG</v>
          </cell>
          <cell r="H121">
            <v>4.5</v>
          </cell>
          <cell r="I121">
            <v>2.54</v>
          </cell>
          <cell r="J121">
            <v>2.66</v>
          </cell>
        </row>
        <row r="122">
          <cell r="C122" t="str">
            <v>KANISI</v>
          </cell>
          <cell r="D122">
            <v>2.31</v>
          </cell>
          <cell r="E122">
            <v>8</v>
          </cell>
          <cell r="F122">
            <v>25</v>
          </cell>
          <cell r="G122" t="str">
            <v>50 KG</v>
          </cell>
          <cell r="H122">
            <v>4.5</v>
          </cell>
          <cell r="I122">
            <v>2.54</v>
          </cell>
          <cell r="J122">
            <v>2.66</v>
          </cell>
        </row>
        <row r="123">
          <cell r="C123" t="str">
            <v>PARIPADA</v>
          </cell>
          <cell r="D123">
            <v>2.31</v>
          </cell>
          <cell r="E123">
            <v>8</v>
          </cell>
          <cell r="F123">
            <v>25</v>
          </cell>
          <cell r="G123" t="str">
            <v>50 KG</v>
          </cell>
          <cell r="H123">
            <v>4.5</v>
          </cell>
          <cell r="I123">
            <v>2.54</v>
          </cell>
          <cell r="J123">
            <v>2.66</v>
          </cell>
        </row>
        <row r="124">
          <cell r="C124" t="str">
            <v>BALUGAON</v>
          </cell>
          <cell r="D124">
            <v>2.4</v>
          </cell>
          <cell r="E124">
            <v>8</v>
          </cell>
          <cell r="F124">
            <v>25</v>
          </cell>
          <cell r="G124" t="str">
            <v>50 KG</v>
          </cell>
          <cell r="H124">
            <v>4.5</v>
          </cell>
          <cell r="I124">
            <v>2.64</v>
          </cell>
          <cell r="J124">
            <v>2.76</v>
          </cell>
        </row>
        <row r="125">
          <cell r="C125" t="str">
            <v>CHANDBALI</v>
          </cell>
          <cell r="D125">
            <v>2.4</v>
          </cell>
          <cell r="E125">
            <v>8</v>
          </cell>
          <cell r="F125">
            <v>25</v>
          </cell>
          <cell r="G125" t="str">
            <v>50 KG</v>
          </cell>
          <cell r="H125">
            <v>4.5</v>
          </cell>
          <cell r="I125">
            <v>2.64</v>
          </cell>
          <cell r="J125">
            <v>2.76</v>
          </cell>
        </row>
        <row r="126">
          <cell r="C126" t="str">
            <v>ITAMATI</v>
          </cell>
          <cell r="D126">
            <v>2.4</v>
          </cell>
          <cell r="E126">
            <v>8</v>
          </cell>
          <cell r="F126">
            <v>25</v>
          </cell>
          <cell r="G126" t="str">
            <v>50 KG</v>
          </cell>
          <cell r="H126">
            <v>4.5</v>
          </cell>
          <cell r="I126">
            <v>2.64</v>
          </cell>
          <cell r="J126">
            <v>2.76</v>
          </cell>
        </row>
        <row r="127">
          <cell r="C127" t="str">
            <v>KHANPADA</v>
          </cell>
          <cell r="D127">
            <v>2.4</v>
          </cell>
          <cell r="E127">
            <v>8</v>
          </cell>
          <cell r="F127">
            <v>25</v>
          </cell>
          <cell r="G127" t="str">
            <v>50 KG</v>
          </cell>
          <cell r="H127">
            <v>4.5</v>
          </cell>
          <cell r="I127">
            <v>2.64</v>
          </cell>
          <cell r="J127">
            <v>2.76</v>
          </cell>
        </row>
        <row r="128">
          <cell r="C128" t="str">
            <v>NACHUNI</v>
          </cell>
          <cell r="D128">
            <v>2.4</v>
          </cell>
          <cell r="E128">
            <v>8</v>
          </cell>
          <cell r="F128">
            <v>25</v>
          </cell>
          <cell r="G128" t="str">
            <v>50 KG</v>
          </cell>
          <cell r="H128">
            <v>4.5</v>
          </cell>
          <cell r="I128">
            <v>2.64</v>
          </cell>
          <cell r="J128">
            <v>2.76</v>
          </cell>
        </row>
        <row r="129">
          <cell r="C129" t="str">
            <v>NAYAGARH</v>
          </cell>
          <cell r="D129">
            <v>2.4</v>
          </cell>
          <cell r="E129">
            <v>8</v>
          </cell>
          <cell r="F129">
            <v>25</v>
          </cell>
          <cell r="G129" t="str">
            <v>50 KG</v>
          </cell>
          <cell r="H129">
            <v>4.5</v>
          </cell>
          <cell r="I129">
            <v>2.64</v>
          </cell>
          <cell r="J129">
            <v>2.76</v>
          </cell>
        </row>
        <row r="130">
          <cell r="C130" t="str">
            <v>NTPC KANIHA</v>
          </cell>
          <cell r="D130">
            <v>2.4</v>
          </cell>
          <cell r="E130">
            <v>8</v>
          </cell>
          <cell r="F130">
            <v>25</v>
          </cell>
          <cell r="G130" t="str">
            <v>50 KG</v>
          </cell>
          <cell r="H130">
            <v>4.5</v>
          </cell>
          <cell r="I130">
            <v>2.64</v>
          </cell>
          <cell r="J130">
            <v>2.76</v>
          </cell>
        </row>
        <row r="131">
          <cell r="C131" t="str">
            <v>PRITIPUR</v>
          </cell>
          <cell r="D131">
            <v>2.4</v>
          </cell>
          <cell r="E131">
            <v>8</v>
          </cell>
          <cell r="F131">
            <v>25</v>
          </cell>
          <cell r="G131" t="str">
            <v>50 KG</v>
          </cell>
          <cell r="H131">
            <v>4.5</v>
          </cell>
          <cell r="I131">
            <v>2.64</v>
          </cell>
          <cell r="J131">
            <v>2.76</v>
          </cell>
        </row>
        <row r="132">
          <cell r="C132" t="str">
            <v>RATNAGIRI</v>
          </cell>
          <cell r="D132">
            <v>2.4</v>
          </cell>
          <cell r="E132">
            <v>8</v>
          </cell>
          <cell r="F132">
            <v>25</v>
          </cell>
          <cell r="G132" t="str">
            <v>50 KG</v>
          </cell>
          <cell r="H132">
            <v>4.5</v>
          </cell>
          <cell r="I132">
            <v>2.64</v>
          </cell>
          <cell r="J132">
            <v>2.76</v>
          </cell>
        </row>
        <row r="133">
          <cell r="C133" t="str">
            <v>NAYAHATA</v>
          </cell>
          <cell r="D133">
            <v>2.4</v>
          </cell>
          <cell r="E133">
            <v>8</v>
          </cell>
          <cell r="F133">
            <v>25</v>
          </cell>
          <cell r="G133" t="str">
            <v>50 KG</v>
          </cell>
          <cell r="H133">
            <v>4.5</v>
          </cell>
          <cell r="I133">
            <v>2.64</v>
          </cell>
          <cell r="J133">
            <v>2.76</v>
          </cell>
        </row>
        <row r="134">
          <cell r="C134" t="str">
            <v>BEGUNIA</v>
          </cell>
          <cell r="D134">
            <v>2.4</v>
          </cell>
          <cell r="E134">
            <v>8</v>
          </cell>
          <cell r="F134">
            <v>25</v>
          </cell>
          <cell r="G134" t="str">
            <v>50 KG</v>
          </cell>
          <cell r="H134">
            <v>4.5</v>
          </cell>
          <cell r="I134">
            <v>2.64</v>
          </cell>
          <cell r="J134">
            <v>2.76</v>
          </cell>
        </row>
        <row r="135">
          <cell r="C135" t="str">
            <v>PARIPADA MANGALAPUR</v>
          </cell>
          <cell r="D135">
            <v>2.4</v>
          </cell>
          <cell r="E135">
            <v>8</v>
          </cell>
          <cell r="F135">
            <v>25</v>
          </cell>
          <cell r="G135" t="str">
            <v>50 KG</v>
          </cell>
          <cell r="H135">
            <v>4.5</v>
          </cell>
          <cell r="I135">
            <v>2.64</v>
          </cell>
          <cell r="J135">
            <v>2.76</v>
          </cell>
        </row>
        <row r="136">
          <cell r="C136" t="str">
            <v>ALAPUR</v>
          </cell>
          <cell r="D136">
            <v>2.4</v>
          </cell>
          <cell r="E136">
            <v>8</v>
          </cell>
          <cell r="F136">
            <v>25</v>
          </cell>
          <cell r="G136" t="str">
            <v>50 KG</v>
          </cell>
          <cell r="H136">
            <v>4.5</v>
          </cell>
          <cell r="I136">
            <v>2.64</v>
          </cell>
          <cell r="J136">
            <v>2.76</v>
          </cell>
        </row>
        <row r="137">
          <cell r="C137" t="str">
            <v>BETADA</v>
          </cell>
          <cell r="D137">
            <v>2.4</v>
          </cell>
          <cell r="E137">
            <v>8</v>
          </cell>
          <cell r="F137">
            <v>25</v>
          </cell>
          <cell r="G137" t="str">
            <v>50 KG</v>
          </cell>
          <cell r="H137">
            <v>4.5</v>
          </cell>
          <cell r="I137">
            <v>2.64</v>
          </cell>
          <cell r="J137">
            <v>2.76</v>
          </cell>
        </row>
        <row r="138">
          <cell r="C138" t="str">
            <v>ASTARANG</v>
          </cell>
          <cell r="D138">
            <v>2.42</v>
          </cell>
          <cell r="E138">
            <v>8</v>
          </cell>
          <cell r="F138">
            <v>25</v>
          </cell>
          <cell r="G138" t="str">
            <v>50 KG</v>
          </cell>
          <cell r="H138">
            <v>4.5</v>
          </cell>
          <cell r="I138">
            <v>2.66</v>
          </cell>
          <cell r="J138">
            <v>2.78</v>
          </cell>
        </row>
        <row r="139">
          <cell r="C139" t="str">
            <v>OSTAPAL</v>
          </cell>
          <cell r="D139">
            <v>2.42</v>
          </cell>
          <cell r="E139">
            <v>8</v>
          </cell>
          <cell r="F139">
            <v>25</v>
          </cell>
          <cell r="G139" t="str">
            <v>50 KG</v>
          </cell>
          <cell r="H139">
            <v>4.5</v>
          </cell>
          <cell r="I139">
            <v>2.66</v>
          </cell>
          <cell r="J139">
            <v>2.78</v>
          </cell>
        </row>
        <row r="140">
          <cell r="C140" t="str">
            <v>KHAIRA</v>
          </cell>
          <cell r="D140">
            <v>2.42</v>
          </cell>
          <cell r="E140">
            <v>8</v>
          </cell>
          <cell r="F140">
            <v>25</v>
          </cell>
          <cell r="G140" t="str">
            <v>50 KG</v>
          </cell>
          <cell r="H140">
            <v>4.5</v>
          </cell>
          <cell r="I140">
            <v>2.66</v>
          </cell>
          <cell r="J140">
            <v>2.78</v>
          </cell>
        </row>
        <row r="141">
          <cell r="C141" t="str">
            <v>BASUDEVPUR</v>
          </cell>
          <cell r="D141">
            <v>2.42</v>
          </cell>
          <cell r="E141">
            <v>8</v>
          </cell>
          <cell r="F141">
            <v>25</v>
          </cell>
          <cell r="G141" t="str">
            <v>50 KG</v>
          </cell>
          <cell r="H141">
            <v>4.5</v>
          </cell>
          <cell r="I141">
            <v>2.66</v>
          </cell>
          <cell r="J141">
            <v>2.78</v>
          </cell>
        </row>
        <row r="142">
          <cell r="C142" t="str">
            <v>AINTHAPALI</v>
          </cell>
          <cell r="D142">
            <v>2.42</v>
          </cell>
          <cell r="E142">
            <v>8</v>
          </cell>
          <cell r="F142">
            <v>25</v>
          </cell>
          <cell r="G142" t="str">
            <v>50 KG</v>
          </cell>
          <cell r="H142">
            <v>4.5</v>
          </cell>
          <cell r="I142">
            <v>2.66</v>
          </cell>
          <cell r="J142">
            <v>2.78</v>
          </cell>
        </row>
        <row r="143">
          <cell r="C143" t="str">
            <v>BAREIPALI</v>
          </cell>
          <cell r="D143">
            <v>2.42</v>
          </cell>
          <cell r="E143">
            <v>8</v>
          </cell>
          <cell r="F143">
            <v>25</v>
          </cell>
          <cell r="G143" t="str">
            <v>50 KG</v>
          </cell>
          <cell r="H143">
            <v>4.5</v>
          </cell>
          <cell r="I143">
            <v>2.66</v>
          </cell>
          <cell r="J143">
            <v>2.78</v>
          </cell>
        </row>
        <row r="144">
          <cell r="C144" t="str">
            <v>BHAPUR</v>
          </cell>
          <cell r="D144">
            <v>2.4200000000000004</v>
          </cell>
          <cell r="E144">
            <v>8</v>
          </cell>
          <cell r="F144">
            <v>25</v>
          </cell>
          <cell r="G144" t="str">
            <v>50 KG</v>
          </cell>
          <cell r="H144">
            <v>4.5</v>
          </cell>
          <cell r="I144">
            <v>2.66</v>
          </cell>
          <cell r="J144">
            <v>2.78</v>
          </cell>
        </row>
        <row r="145">
          <cell r="C145" t="str">
            <v>BRAHMAGIRI</v>
          </cell>
          <cell r="D145">
            <v>2.4200000000000004</v>
          </cell>
          <cell r="E145">
            <v>8</v>
          </cell>
          <cell r="F145">
            <v>25</v>
          </cell>
          <cell r="G145" t="str">
            <v>50 KG</v>
          </cell>
          <cell r="H145">
            <v>4.5</v>
          </cell>
          <cell r="I145">
            <v>2.66</v>
          </cell>
          <cell r="J145">
            <v>2.78</v>
          </cell>
        </row>
        <row r="146">
          <cell r="C146" t="str">
            <v>ROURKELA</v>
          </cell>
          <cell r="D146">
            <v>2.4200000000000004</v>
          </cell>
          <cell r="E146">
            <v>8</v>
          </cell>
          <cell r="F146">
            <v>25</v>
          </cell>
          <cell r="G146" t="str">
            <v>50 KG</v>
          </cell>
          <cell r="H146">
            <v>4.5</v>
          </cell>
          <cell r="I146">
            <v>2.66</v>
          </cell>
          <cell r="J146">
            <v>2.78</v>
          </cell>
        </row>
        <row r="147">
          <cell r="C147" t="str">
            <v>SAMBALPUR</v>
          </cell>
          <cell r="D147">
            <v>2.4200000000000004</v>
          </cell>
          <cell r="E147">
            <v>8</v>
          </cell>
          <cell r="F147">
            <v>25</v>
          </cell>
          <cell r="G147" t="str">
            <v>50 KG</v>
          </cell>
          <cell r="H147">
            <v>4.5</v>
          </cell>
          <cell r="I147">
            <v>2.66</v>
          </cell>
          <cell r="J147">
            <v>2.78</v>
          </cell>
        </row>
        <row r="148">
          <cell r="C148" t="str">
            <v>SORO</v>
          </cell>
          <cell r="D148">
            <v>2.4200000000000004</v>
          </cell>
          <cell r="E148">
            <v>8</v>
          </cell>
          <cell r="F148">
            <v>25</v>
          </cell>
          <cell r="G148" t="str">
            <v>50 KG</v>
          </cell>
          <cell r="H148">
            <v>4.5</v>
          </cell>
          <cell r="I148">
            <v>2.66</v>
          </cell>
          <cell r="J148">
            <v>2.78</v>
          </cell>
        </row>
        <row r="149">
          <cell r="C149" t="str">
            <v>BETANATI</v>
          </cell>
          <cell r="D149">
            <v>2.48</v>
          </cell>
          <cell r="E149">
            <v>8</v>
          </cell>
          <cell r="F149">
            <v>25</v>
          </cell>
          <cell r="G149" t="str">
            <v>50 KG</v>
          </cell>
          <cell r="H149">
            <v>4.5</v>
          </cell>
          <cell r="I149">
            <v>2.73</v>
          </cell>
          <cell r="J149">
            <v>2.85</v>
          </cell>
        </row>
        <row r="150">
          <cell r="C150" t="str">
            <v>SIMULIA</v>
          </cell>
          <cell r="D150">
            <v>2.5</v>
          </cell>
          <cell r="E150">
            <v>8</v>
          </cell>
          <cell r="F150">
            <v>25</v>
          </cell>
          <cell r="G150" t="str">
            <v>50 KG</v>
          </cell>
          <cell r="H150">
            <v>4.5</v>
          </cell>
          <cell r="I150">
            <v>2.75</v>
          </cell>
          <cell r="J150">
            <v>2.88</v>
          </cell>
        </row>
        <row r="151">
          <cell r="C151" t="str">
            <v>LOCHAPADA BRP</v>
          </cell>
          <cell r="D151">
            <v>2.5</v>
          </cell>
          <cell r="E151">
            <v>8</v>
          </cell>
          <cell r="F151">
            <v>25</v>
          </cell>
          <cell r="G151" t="str">
            <v>50 KG</v>
          </cell>
          <cell r="H151">
            <v>4.5</v>
          </cell>
          <cell r="I151">
            <v>2.75</v>
          </cell>
          <cell r="J151">
            <v>2.88</v>
          </cell>
        </row>
        <row r="152">
          <cell r="C152" t="str">
            <v>HADAPADA</v>
          </cell>
          <cell r="D152">
            <v>2.5</v>
          </cell>
          <cell r="E152">
            <v>8</v>
          </cell>
          <cell r="F152">
            <v>25</v>
          </cell>
          <cell r="G152" t="str">
            <v>50 KG</v>
          </cell>
          <cell r="H152">
            <v>4.5</v>
          </cell>
          <cell r="I152">
            <v>2.75</v>
          </cell>
          <cell r="J152">
            <v>2.88</v>
          </cell>
        </row>
        <row r="153">
          <cell r="C153" t="str">
            <v>BASTA</v>
          </cell>
          <cell r="D153">
            <v>2.5</v>
          </cell>
          <cell r="E153">
            <v>8</v>
          </cell>
          <cell r="F153">
            <v>25</v>
          </cell>
          <cell r="G153" t="str">
            <v>50 KG</v>
          </cell>
          <cell r="H153">
            <v>4.5</v>
          </cell>
          <cell r="I153">
            <v>2.75</v>
          </cell>
          <cell r="J153">
            <v>2.88</v>
          </cell>
        </row>
        <row r="154">
          <cell r="C154" t="str">
            <v>HALDIPADA</v>
          </cell>
          <cell r="D154">
            <v>2.5</v>
          </cell>
          <cell r="E154">
            <v>8</v>
          </cell>
          <cell r="F154">
            <v>25</v>
          </cell>
          <cell r="G154" t="str">
            <v>50 KG</v>
          </cell>
          <cell r="H154">
            <v>4.5</v>
          </cell>
          <cell r="I154">
            <v>2.75</v>
          </cell>
          <cell r="J154">
            <v>2.88</v>
          </cell>
        </row>
        <row r="155">
          <cell r="C155" t="str">
            <v>NARANGARH</v>
          </cell>
          <cell r="D155">
            <v>2.5</v>
          </cell>
          <cell r="E155">
            <v>8</v>
          </cell>
          <cell r="F155">
            <v>25</v>
          </cell>
          <cell r="G155" t="str">
            <v>50 KG</v>
          </cell>
          <cell r="H155">
            <v>4.5</v>
          </cell>
          <cell r="I155">
            <v>2.75</v>
          </cell>
          <cell r="J155">
            <v>2.88</v>
          </cell>
        </row>
        <row r="156">
          <cell r="C156" t="str">
            <v>JHALIAMARA</v>
          </cell>
          <cell r="D156">
            <v>2.5</v>
          </cell>
          <cell r="E156">
            <v>8</v>
          </cell>
          <cell r="F156">
            <v>25</v>
          </cell>
          <cell r="G156" t="str">
            <v>50 KG</v>
          </cell>
          <cell r="H156">
            <v>4.5</v>
          </cell>
          <cell r="I156">
            <v>2.75</v>
          </cell>
          <cell r="J156">
            <v>2.88</v>
          </cell>
        </row>
        <row r="157">
          <cell r="C157" t="str">
            <v>BURLA</v>
          </cell>
          <cell r="D157">
            <v>2.52</v>
          </cell>
          <cell r="E157">
            <v>8</v>
          </cell>
          <cell r="F157">
            <v>25</v>
          </cell>
          <cell r="G157" t="str">
            <v>50 KG</v>
          </cell>
          <cell r="H157">
            <v>4.5</v>
          </cell>
          <cell r="I157">
            <v>2.77</v>
          </cell>
          <cell r="J157">
            <v>2.9</v>
          </cell>
        </row>
        <row r="158">
          <cell r="C158" t="str">
            <v>KATAPALI</v>
          </cell>
          <cell r="D158">
            <v>2.52</v>
          </cell>
          <cell r="E158">
            <v>8</v>
          </cell>
          <cell r="F158">
            <v>25</v>
          </cell>
          <cell r="G158" t="str">
            <v>50 KG</v>
          </cell>
          <cell r="H158">
            <v>4.5</v>
          </cell>
          <cell r="I158">
            <v>2.77</v>
          </cell>
          <cell r="J158">
            <v>2.9</v>
          </cell>
        </row>
        <row r="159">
          <cell r="C159" t="str">
            <v>DHANUPALI</v>
          </cell>
          <cell r="D159">
            <v>2.52</v>
          </cell>
          <cell r="E159">
            <v>8</v>
          </cell>
          <cell r="F159">
            <v>25</v>
          </cell>
          <cell r="G159" t="str">
            <v>50 KG</v>
          </cell>
          <cell r="H159">
            <v>4.5</v>
          </cell>
          <cell r="I159">
            <v>2.77</v>
          </cell>
          <cell r="J159">
            <v>2.9</v>
          </cell>
        </row>
        <row r="160">
          <cell r="C160" t="str">
            <v>BADAKEREKA</v>
          </cell>
          <cell r="D160">
            <v>2.5299999999999998</v>
          </cell>
          <cell r="E160">
            <v>8</v>
          </cell>
          <cell r="F160">
            <v>25</v>
          </cell>
          <cell r="G160" t="str">
            <v>50 KG</v>
          </cell>
          <cell r="H160">
            <v>4.5</v>
          </cell>
          <cell r="I160">
            <v>2.78</v>
          </cell>
          <cell r="J160">
            <v>2.91</v>
          </cell>
        </row>
        <row r="161">
          <cell r="C161" t="str">
            <v>GANGAPUR</v>
          </cell>
          <cell r="D161">
            <v>2.5299999999999998</v>
          </cell>
          <cell r="E161">
            <v>8</v>
          </cell>
          <cell r="F161">
            <v>25</v>
          </cell>
          <cell r="G161" t="str">
            <v>50 KG</v>
          </cell>
          <cell r="H161">
            <v>4.5</v>
          </cell>
          <cell r="I161">
            <v>2.78</v>
          </cell>
          <cell r="J161">
            <v>2.91</v>
          </cell>
        </row>
        <row r="162">
          <cell r="C162" t="str">
            <v>KANAS</v>
          </cell>
          <cell r="D162">
            <v>2.5299999999999998</v>
          </cell>
          <cell r="E162">
            <v>8</v>
          </cell>
          <cell r="F162">
            <v>25</v>
          </cell>
          <cell r="G162" t="str">
            <v>50 KG</v>
          </cell>
          <cell r="H162">
            <v>4.5</v>
          </cell>
          <cell r="I162">
            <v>2.78</v>
          </cell>
          <cell r="J162">
            <v>2.91</v>
          </cell>
        </row>
        <row r="163">
          <cell r="C163" t="str">
            <v>DELANG</v>
          </cell>
          <cell r="D163">
            <v>2.5299999999999998</v>
          </cell>
          <cell r="E163">
            <v>8</v>
          </cell>
          <cell r="F163">
            <v>25</v>
          </cell>
          <cell r="G163" t="str">
            <v>50 KG</v>
          </cell>
          <cell r="H163">
            <v>4.5</v>
          </cell>
          <cell r="I163">
            <v>2.78</v>
          </cell>
          <cell r="J163">
            <v>2.91</v>
          </cell>
        </row>
        <row r="164">
          <cell r="C164" t="str">
            <v>DASPALLA</v>
          </cell>
          <cell r="D164">
            <v>2.54</v>
          </cell>
          <cell r="E164">
            <v>8</v>
          </cell>
          <cell r="F164">
            <v>25</v>
          </cell>
          <cell r="G164" t="str">
            <v>50 KG</v>
          </cell>
          <cell r="H164">
            <v>4.5</v>
          </cell>
          <cell r="I164">
            <v>2.79</v>
          </cell>
          <cell r="J164">
            <v>2.92</v>
          </cell>
        </row>
        <row r="165">
          <cell r="C165" t="str">
            <v>KEOL NAGAR</v>
          </cell>
          <cell r="D165">
            <v>2.5499999999999998</v>
          </cell>
          <cell r="E165">
            <v>8</v>
          </cell>
          <cell r="F165">
            <v>25</v>
          </cell>
          <cell r="G165" t="str">
            <v>50 KG</v>
          </cell>
          <cell r="H165">
            <v>4.5</v>
          </cell>
          <cell r="I165">
            <v>2.81</v>
          </cell>
          <cell r="J165">
            <v>2.93</v>
          </cell>
        </row>
        <row r="166">
          <cell r="C166" t="str">
            <v>KOSTA</v>
          </cell>
          <cell r="D166">
            <v>2.6</v>
          </cell>
          <cell r="E166">
            <v>8</v>
          </cell>
          <cell r="F166">
            <v>25</v>
          </cell>
          <cell r="G166" t="str">
            <v>50 KG</v>
          </cell>
          <cell r="H166">
            <v>4.5</v>
          </cell>
          <cell r="I166">
            <v>2.86</v>
          </cell>
          <cell r="J166">
            <v>2.99</v>
          </cell>
        </row>
        <row r="167">
          <cell r="C167" t="str">
            <v>GANIA</v>
          </cell>
          <cell r="D167">
            <v>2.64</v>
          </cell>
          <cell r="E167">
            <v>8</v>
          </cell>
          <cell r="F167">
            <v>25</v>
          </cell>
          <cell r="G167" t="str">
            <v>50 KG</v>
          </cell>
          <cell r="H167">
            <v>4.5</v>
          </cell>
          <cell r="I167">
            <v>2.9</v>
          </cell>
          <cell r="J167">
            <v>3.04</v>
          </cell>
        </row>
        <row r="168">
          <cell r="C168" t="str">
            <v>GOPALPUR</v>
          </cell>
          <cell r="D168">
            <v>2.65</v>
          </cell>
          <cell r="E168">
            <v>8</v>
          </cell>
          <cell r="F168">
            <v>25</v>
          </cell>
          <cell r="G168" t="str">
            <v>50 KG</v>
          </cell>
          <cell r="H168">
            <v>4.5</v>
          </cell>
          <cell r="I168">
            <v>2.92</v>
          </cell>
          <cell r="J168">
            <v>3.05</v>
          </cell>
        </row>
        <row r="169">
          <cell r="C169" t="str">
            <v>BISRA</v>
          </cell>
          <cell r="D169">
            <v>2.65</v>
          </cell>
          <cell r="E169">
            <v>8</v>
          </cell>
          <cell r="F169">
            <v>25</v>
          </cell>
          <cell r="G169" t="str">
            <v>50 KG</v>
          </cell>
          <cell r="H169">
            <v>4.5</v>
          </cell>
          <cell r="I169">
            <v>2.92</v>
          </cell>
          <cell r="J169">
            <v>3.05</v>
          </cell>
        </row>
        <row r="170">
          <cell r="C170" t="str">
            <v>RAJ NILAGIRI</v>
          </cell>
          <cell r="D170">
            <v>2.65</v>
          </cell>
          <cell r="E170">
            <v>8</v>
          </cell>
          <cell r="F170">
            <v>25</v>
          </cell>
          <cell r="G170" t="str">
            <v>50 KG</v>
          </cell>
          <cell r="H170">
            <v>4.5</v>
          </cell>
          <cell r="I170">
            <v>2.92</v>
          </cell>
          <cell r="J170">
            <v>3.05</v>
          </cell>
        </row>
        <row r="171">
          <cell r="C171" t="str">
            <v>GAONDIA</v>
          </cell>
          <cell r="D171">
            <v>2.66</v>
          </cell>
          <cell r="E171">
            <v>8</v>
          </cell>
          <cell r="F171">
            <v>25</v>
          </cell>
          <cell r="G171" t="str">
            <v>50 KG</v>
          </cell>
          <cell r="H171">
            <v>4.5</v>
          </cell>
          <cell r="I171">
            <v>2.93</v>
          </cell>
          <cell r="J171">
            <v>3.06</v>
          </cell>
        </row>
        <row r="172">
          <cell r="C172" t="str">
            <v>KEONJHAR</v>
          </cell>
          <cell r="D172">
            <v>2.66</v>
          </cell>
          <cell r="E172">
            <v>8</v>
          </cell>
          <cell r="F172">
            <v>25</v>
          </cell>
          <cell r="G172" t="str">
            <v>50 KG</v>
          </cell>
          <cell r="H172">
            <v>4.5</v>
          </cell>
          <cell r="I172">
            <v>2.93</v>
          </cell>
          <cell r="J172">
            <v>3.06</v>
          </cell>
        </row>
        <row r="173">
          <cell r="C173" t="str">
            <v>KHUNTA</v>
          </cell>
          <cell r="D173">
            <v>2.66</v>
          </cell>
          <cell r="E173">
            <v>8</v>
          </cell>
          <cell r="F173">
            <v>25</v>
          </cell>
          <cell r="G173" t="str">
            <v>50 KG</v>
          </cell>
          <cell r="H173">
            <v>4.5</v>
          </cell>
          <cell r="I173">
            <v>2.93</v>
          </cell>
          <cell r="J173">
            <v>3.06</v>
          </cell>
        </row>
        <row r="174">
          <cell r="C174" t="str">
            <v>UDALA</v>
          </cell>
          <cell r="D174">
            <v>2.66</v>
          </cell>
          <cell r="E174">
            <v>8</v>
          </cell>
          <cell r="F174">
            <v>25</v>
          </cell>
          <cell r="G174" t="str">
            <v>50 KG</v>
          </cell>
          <cell r="H174">
            <v>4.5</v>
          </cell>
          <cell r="I174">
            <v>2.93</v>
          </cell>
          <cell r="J174">
            <v>3.06</v>
          </cell>
        </row>
        <row r="175">
          <cell r="C175" t="str">
            <v>MAGURAGADIA KEONJHAR</v>
          </cell>
          <cell r="D175">
            <v>2.66</v>
          </cell>
          <cell r="E175">
            <v>8</v>
          </cell>
          <cell r="F175">
            <v>25</v>
          </cell>
          <cell r="G175" t="str">
            <v>50 KG</v>
          </cell>
          <cell r="H175">
            <v>4.5</v>
          </cell>
          <cell r="I175">
            <v>2.93</v>
          </cell>
          <cell r="J175">
            <v>3.06</v>
          </cell>
        </row>
        <row r="176">
          <cell r="C176" t="str">
            <v>ASKA</v>
          </cell>
          <cell r="D176">
            <v>2.75</v>
          </cell>
          <cell r="E176">
            <v>8</v>
          </cell>
          <cell r="F176">
            <v>25</v>
          </cell>
          <cell r="G176" t="str">
            <v>50 KG</v>
          </cell>
          <cell r="H176">
            <v>4.5</v>
          </cell>
          <cell r="I176">
            <v>3.03</v>
          </cell>
          <cell r="J176">
            <v>3.16</v>
          </cell>
        </row>
        <row r="177">
          <cell r="C177" t="str">
            <v>BAHADAJHOLA</v>
          </cell>
          <cell r="D177">
            <v>2.75</v>
          </cell>
          <cell r="E177">
            <v>8</v>
          </cell>
          <cell r="F177">
            <v>25</v>
          </cell>
          <cell r="G177" t="str">
            <v>50 KG</v>
          </cell>
          <cell r="H177">
            <v>4.5</v>
          </cell>
          <cell r="I177">
            <v>3.03</v>
          </cell>
          <cell r="J177">
            <v>3.16</v>
          </cell>
        </row>
        <row r="178">
          <cell r="C178" t="str">
            <v>BHANJANAGAR</v>
          </cell>
          <cell r="D178">
            <v>2.75</v>
          </cell>
          <cell r="E178">
            <v>8</v>
          </cell>
          <cell r="F178">
            <v>25</v>
          </cell>
          <cell r="G178" t="str">
            <v>50 KG</v>
          </cell>
          <cell r="H178">
            <v>4.5</v>
          </cell>
          <cell r="I178">
            <v>3.03</v>
          </cell>
          <cell r="J178">
            <v>3.16</v>
          </cell>
        </row>
        <row r="179">
          <cell r="C179" t="str">
            <v>DASAMALLI</v>
          </cell>
          <cell r="D179">
            <v>2.75</v>
          </cell>
          <cell r="E179">
            <v>8</v>
          </cell>
          <cell r="F179">
            <v>25</v>
          </cell>
          <cell r="G179" t="str">
            <v>50 KG</v>
          </cell>
          <cell r="H179">
            <v>4.5</v>
          </cell>
          <cell r="I179">
            <v>3.03</v>
          </cell>
          <cell r="J179">
            <v>3.16</v>
          </cell>
        </row>
        <row r="180">
          <cell r="C180" t="str">
            <v>DASMILE</v>
          </cell>
          <cell r="D180">
            <v>2.75</v>
          </cell>
          <cell r="E180">
            <v>8</v>
          </cell>
          <cell r="F180">
            <v>25</v>
          </cell>
          <cell r="G180" t="str">
            <v>50 KG</v>
          </cell>
          <cell r="H180">
            <v>4.5</v>
          </cell>
          <cell r="I180">
            <v>3.03</v>
          </cell>
          <cell r="J180">
            <v>3.16</v>
          </cell>
        </row>
        <row r="181">
          <cell r="C181" t="str">
            <v xml:space="preserve">GUNIA </v>
          </cell>
          <cell r="D181">
            <v>2.75</v>
          </cell>
          <cell r="E181">
            <v>8</v>
          </cell>
          <cell r="F181">
            <v>25</v>
          </cell>
          <cell r="G181" t="str">
            <v>50 KG</v>
          </cell>
          <cell r="H181">
            <v>4.5</v>
          </cell>
          <cell r="I181">
            <v>3.03</v>
          </cell>
          <cell r="J181">
            <v>3.16</v>
          </cell>
        </row>
        <row r="182">
          <cell r="C182" t="str">
            <v>KABISURYANAGAR</v>
          </cell>
          <cell r="D182">
            <v>2.75</v>
          </cell>
          <cell r="E182">
            <v>8</v>
          </cell>
          <cell r="F182">
            <v>25</v>
          </cell>
          <cell r="G182" t="str">
            <v>50 KG</v>
          </cell>
          <cell r="H182">
            <v>4.5</v>
          </cell>
          <cell r="I182">
            <v>3.03</v>
          </cell>
          <cell r="J182">
            <v>3.16</v>
          </cell>
        </row>
        <row r="183">
          <cell r="C183" t="str">
            <v>KALIABALI</v>
          </cell>
          <cell r="D183">
            <v>2.75</v>
          </cell>
          <cell r="E183">
            <v>8</v>
          </cell>
          <cell r="F183">
            <v>25</v>
          </cell>
          <cell r="G183" t="str">
            <v>50 KG</v>
          </cell>
          <cell r="H183">
            <v>4.5</v>
          </cell>
          <cell r="I183">
            <v>3.03</v>
          </cell>
          <cell r="J183">
            <v>3.16</v>
          </cell>
        </row>
        <row r="184">
          <cell r="C184" t="str">
            <v>KANSAMARI</v>
          </cell>
          <cell r="D184">
            <v>2.75</v>
          </cell>
          <cell r="E184">
            <v>8</v>
          </cell>
          <cell r="F184">
            <v>25</v>
          </cell>
          <cell r="G184" t="str">
            <v>50 KG</v>
          </cell>
          <cell r="H184">
            <v>4.5</v>
          </cell>
          <cell r="I184">
            <v>3.03</v>
          </cell>
          <cell r="J184">
            <v>3.16</v>
          </cell>
        </row>
        <row r="185">
          <cell r="C185" t="str">
            <v>KHANDAPADA</v>
          </cell>
          <cell r="D185">
            <v>2.75</v>
          </cell>
          <cell r="E185">
            <v>8</v>
          </cell>
          <cell r="F185">
            <v>25</v>
          </cell>
          <cell r="G185" t="str">
            <v>50 KG</v>
          </cell>
          <cell r="H185">
            <v>4.5</v>
          </cell>
          <cell r="I185">
            <v>3.03</v>
          </cell>
          <cell r="J185">
            <v>3.16</v>
          </cell>
        </row>
        <row r="186">
          <cell r="C186" t="str">
            <v>MOHANA</v>
          </cell>
          <cell r="D186">
            <v>2.75</v>
          </cell>
          <cell r="E186">
            <v>8</v>
          </cell>
          <cell r="F186">
            <v>25</v>
          </cell>
          <cell r="G186" t="str">
            <v>50 KG</v>
          </cell>
          <cell r="H186">
            <v>4.5</v>
          </cell>
          <cell r="I186">
            <v>3.03</v>
          </cell>
          <cell r="J186">
            <v>3.16</v>
          </cell>
        </row>
        <row r="187">
          <cell r="C187" t="str">
            <v>OLAVAR</v>
          </cell>
          <cell r="D187">
            <v>2.75</v>
          </cell>
          <cell r="E187">
            <v>8</v>
          </cell>
          <cell r="F187">
            <v>25</v>
          </cell>
          <cell r="G187" t="str">
            <v>50 KG</v>
          </cell>
          <cell r="H187">
            <v>4.5</v>
          </cell>
          <cell r="I187">
            <v>3.03</v>
          </cell>
          <cell r="J187">
            <v>3.16</v>
          </cell>
        </row>
        <row r="188">
          <cell r="C188" t="str">
            <v>PURUSOTTAMPUR</v>
          </cell>
          <cell r="D188">
            <v>2.75</v>
          </cell>
          <cell r="E188">
            <v>8</v>
          </cell>
          <cell r="F188">
            <v>25</v>
          </cell>
          <cell r="G188" t="str">
            <v>50 KG</v>
          </cell>
          <cell r="H188">
            <v>4.5</v>
          </cell>
          <cell r="I188">
            <v>3.03</v>
          </cell>
          <cell r="J188">
            <v>3.16</v>
          </cell>
        </row>
        <row r="189">
          <cell r="C189" t="str">
            <v>RAMBHA</v>
          </cell>
          <cell r="D189">
            <v>2.75</v>
          </cell>
          <cell r="E189">
            <v>8</v>
          </cell>
          <cell r="F189">
            <v>25</v>
          </cell>
          <cell r="G189" t="str">
            <v>50 KG</v>
          </cell>
          <cell r="H189">
            <v>4.5</v>
          </cell>
          <cell r="I189">
            <v>3.03</v>
          </cell>
          <cell r="J189">
            <v>3.16</v>
          </cell>
        </row>
        <row r="190">
          <cell r="C190" t="str">
            <v>SHERAGARH</v>
          </cell>
          <cell r="D190">
            <v>2.75</v>
          </cell>
          <cell r="E190">
            <v>8</v>
          </cell>
          <cell r="F190">
            <v>25</v>
          </cell>
          <cell r="G190" t="str">
            <v>50 KG</v>
          </cell>
          <cell r="H190">
            <v>4.5</v>
          </cell>
          <cell r="I190">
            <v>3.03</v>
          </cell>
          <cell r="J190">
            <v>3.16</v>
          </cell>
        </row>
        <row r="191">
          <cell r="C191" t="str">
            <v>BELAGUNTHA</v>
          </cell>
          <cell r="D191">
            <v>2.75</v>
          </cell>
          <cell r="E191">
            <v>8</v>
          </cell>
          <cell r="F191">
            <v>25</v>
          </cell>
          <cell r="G191" t="str">
            <v>50 KG</v>
          </cell>
          <cell r="H191">
            <v>4.5</v>
          </cell>
          <cell r="I191">
            <v>3.03</v>
          </cell>
          <cell r="J191">
            <v>3.16</v>
          </cell>
        </row>
        <row r="192">
          <cell r="C192" t="str">
            <v>SUNDERGARH</v>
          </cell>
          <cell r="D192">
            <v>2.75</v>
          </cell>
          <cell r="E192">
            <v>8</v>
          </cell>
          <cell r="F192">
            <v>25</v>
          </cell>
          <cell r="G192" t="str">
            <v>50 KG</v>
          </cell>
          <cell r="H192">
            <v>4.5</v>
          </cell>
          <cell r="I192">
            <v>3.03</v>
          </cell>
          <cell r="J192">
            <v>3.16</v>
          </cell>
        </row>
        <row r="193">
          <cell r="C193" t="str">
            <v>BARIDA (GANJAM)</v>
          </cell>
          <cell r="D193">
            <v>2.75</v>
          </cell>
          <cell r="E193">
            <v>8</v>
          </cell>
          <cell r="F193">
            <v>25</v>
          </cell>
          <cell r="G193" t="str">
            <v>50 KG</v>
          </cell>
          <cell r="H193">
            <v>4.5</v>
          </cell>
          <cell r="I193">
            <v>3.03</v>
          </cell>
          <cell r="J193">
            <v>3.16</v>
          </cell>
        </row>
        <row r="194">
          <cell r="C194" t="str">
            <v>CHIKITIPENTHA</v>
          </cell>
          <cell r="D194">
            <v>2.75</v>
          </cell>
          <cell r="E194">
            <v>8</v>
          </cell>
          <cell r="F194">
            <v>25</v>
          </cell>
          <cell r="G194" t="str">
            <v>50 KG</v>
          </cell>
          <cell r="H194">
            <v>4.5</v>
          </cell>
          <cell r="I194">
            <v>3.03</v>
          </cell>
          <cell r="J194">
            <v>3.16</v>
          </cell>
        </row>
        <row r="195">
          <cell r="C195" t="str">
            <v>DHANAGHARA</v>
          </cell>
          <cell r="D195">
            <v>2.75</v>
          </cell>
          <cell r="E195">
            <v>8</v>
          </cell>
          <cell r="F195">
            <v>25</v>
          </cell>
          <cell r="G195" t="str">
            <v>50 KG</v>
          </cell>
          <cell r="H195">
            <v>4.5</v>
          </cell>
          <cell r="I195">
            <v>3.03</v>
          </cell>
          <cell r="J195">
            <v>3.16</v>
          </cell>
        </row>
        <row r="196">
          <cell r="C196" t="str">
            <v>MUNDAMARAI</v>
          </cell>
          <cell r="D196">
            <v>2.75</v>
          </cell>
          <cell r="E196">
            <v>8</v>
          </cell>
          <cell r="F196">
            <v>25</v>
          </cell>
          <cell r="G196" t="str">
            <v>50 KG</v>
          </cell>
          <cell r="H196">
            <v>4.5</v>
          </cell>
          <cell r="I196">
            <v>3.03</v>
          </cell>
          <cell r="J196">
            <v>3.16</v>
          </cell>
        </row>
        <row r="197">
          <cell r="C197" t="str">
            <v>TULU GANJAM</v>
          </cell>
          <cell r="D197">
            <v>2.75</v>
          </cell>
          <cell r="E197">
            <v>8</v>
          </cell>
          <cell r="F197">
            <v>25</v>
          </cell>
          <cell r="G197" t="str">
            <v>50 KG</v>
          </cell>
          <cell r="H197">
            <v>4.5</v>
          </cell>
          <cell r="I197">
            <v>3.03</v>
          </cell>
          <cell r="J197">
            <v>3.16</v>
          </cell>
        </row>
        <row r="198">
          <cell r="C198" t="str">
            <v>NUAGAON</v>
          </cell>
          <cell r="D198">
            <v>2.75</v>
          </cell>
          <cell r="E198">
            <v>8</v>
          </cell>
          <cell r="F198">
            <v>25</v>
          </cell>
          <cell r="G198" t="str">
            <v>50 KG</v>
          </cell>
          <cell r="H198">
            <v>4.5</v>
          </cell>
          <cell r="I198">
            <v>3.03</v>
          </cell>
          <cell r="J198">
            <v>3.16</v>
          </cell>
        </row>
        <row r="199">
          <cell r="C199" t="str">
            <v>PARMANPUR</v>
          </cell>
          <cell r="D199">
            <v>2.75</v>
          </cell>
          <cell r="E199">
            <v>8</v>
          </cell>
          <cell r="F199">
            <v>25</v>
          </cell>
          <cell r="G199" t="str">
            <v>50 KG</v>
          </cell>
          <cell r="H199">
            <v>4.5</v>
          </cell>
          <cell r="I199">
            <v>3.03</v>
          </cell>
          <cell r="J199">
            <v>3.16</v>
          </cell>
        </row>
        <row r="200">
          <cell r="C200" t="str">
            <v>OUPADA</v>
          </cell>
          <cell r="D200">
            <v>2.75</v>
          </cell>
          <cell r="E200">
            <v>8</v>
          </cell>
          <cell r="F200">
            <v>25</v>
          </cell>
          <cell r="G200" t="str">
            <v>50 KG</v>
          </cell>
          <cell r="H200">
            <v>4.5</v>
          </cell>
          <cell r="I200">
            <v>3.03</v>
          </cell>
          <cell r="J200">
            <v>3.16</v>
          </cell>
        </row>
        <row r="201">
          <cell r="C201" t="str">
            <v>RAJGANGPUR</v>
          </cell>
          <cell r="D201">
            <v>2.75</v>
          </cell>
          <cell r="E201">
            <v>8</v>
          </cell>
          <cell r="F201">
            <v>25</v>
          </cell>
          <cell r="G201" t="str">
            <v>50 KG</v>
          </cell>
          <cell r="H201">
            <v>4.5</v>
          </cell>
          <cell r="I201">
            <v>3.03</v>
          </cell>
          <cell r="J201">
            <v>3.16</v>
          </cell>
        </row>
        <row r="202">
          <cell r="C202" t="str">
            <v>BELPAHAR</v>
          </cell>
          <cell r="D202">
            <v>2.75</v>
          </cell>
          <cell r="E202">
            <v>8</v>
          </cell>
          <cell r="F202">
            <v>25</v>
          </cell>
          <cell r="G202" t="str">
            <v>50 KG</v>
          </cell>
          <cell r="H202">
            <v>4.5</v>
          </cell>
          <cell r="I202">
            <v>3.03</v>
          </cell>
          <cell r="J202">
            <v>3.16</v>
          </cell>
        </row>
        <row r="203">
          <cell r="C203" t="str">
            <v>BUGUDA</v>
          </cell>
          <cell r="D203">
            <v>2.8</v>
          </cell>
          <cell r="E203">
            <v>8</v>
          </cell>
          <cell r="F203">
            <v>25</v>
          </cell>
          <cell r="G203" t="str">
            <v>50 KG</v>
          </cell>
          <cell r="H203">
            <v>4.5</v>
          </cell>
          <cell r="I203">
            <v>3.08</v>
          </cell>
          <cell r="J203">
            <v>3.22</v>
          </cell>
        </row>
        <row r="204">
          <cell r="C204" t="str">
            <v>ADAVA</v>
          </cell>
          <cell r="D204">
            <v>2.8</v>
          </cell>
          <cell r="E204">
            <v>8</v>
          </cell>
          <cell r="F204">
            <v>25</v>
          </cell>
          <cell r="G204" t="str">
            <v>50 KG</v>
          </cell>
          <cell r="H204">
            <v>4.5</v>
          </cell>
          <cell r="I204">
            <v>3.08</v>
          </cell>
          <cell r="J204">
            <v>3.2199999999999998</v>
          </cell>
        </row>
        <row r="205">
          <cell r="C205" t="str">
            <v>BALIAPAL</v>
          </cell>
          <cell r="D205">
            <v>2.8</v>
          </cell>
          <cell r="E205">
            <v>8</v>
          </cell>
          <cell r="F205">
            <v>25</v>
          </cell>
          <cell r="G205" t="str">
            <v>50 KG</v>
          </cell>
          <cell r="H205">
            <v>4.5</v>
          </cell>
          <cell r="I205">
            <v>3.08</v>
          </cell>
          <cell r="J205">
            <v>3.2199999999999998</v>
          </cell>
        </row>
        <row r="206">
          <cell r="C206" t="str">
            <v>BHOGRAI</v>
          </cell>
          <cell r="D206">
            <v>2.8</v>
          </cell>
          <cell r="E206">
            <v>8</v>
          </cell>
          <cell r="F206">
            <v>25</v>
          </cell>
          <cell r="G206" t="str">
            <v>50 KG</v>
          </cell>
          <cell r="H206">
            <v>4.5</v>
          </cell>
          <cell r="I206">
            <v>3.08</v>
          </cell>
          <cell r="J206">
            <v>3.2199999999999998</v>
          </cell>
        </row>
        <row r="207">
          <cell r="C207" t="str">
            <v>KARAMDEHI</v>
          </cell>
          <cell r="D207">
            <v>2.8</v>
          </cell>
          <cell r="E207">
            <v>8</v>
          </cell>
          <cell r="F207">
            <v>25</v>
          </cell>
          <cell r="G207" t="str">
            <v>50 KG</v>
          </cell>
          <cell r="H207">
            <v>4.5</v>
          </cell>
          <cell r="I207">
            <v>3.08</v>
          </cell>
          <cell r="J207">
            <v>3.2199999999999998</v>
          </cell>
        </row>
        <row r="208">
          <cell r="C208" t="str">
            <v>KENGHAT</v>
          </cell>
          <cell r="D208">
            <v>2.8</v>
          </cell>
          <cell r="E208">
            <v>8</v>
          </cell>
          <cell r="F208">
            <v>25</v>
          </cell>
          <cell r="G208" t="str">
            <v>50 KG</v>
          </cell>
          <cell r="H208">
            <v>4.5</v>
          </cell>
          <cell r="I208">
            <v>3.08</v>
          </cell>
          <cell r="J208">
            <v>3.2199999999999998</v>
          </cell>
        </row>
        <row r="209">
          <cell r="C209" t="str">
            <v>JHUMPURA</v>
          </cell>
          <cell r="D209">
            <v>2.85</v>
          </cell>
          <cell r="E209">
            <v>8</v>
          </cell>
          <cell r="F209">
            <v>25</v>
          </cell>
          <cell r="G209" t="str">
            <v>50 KG</v>
          </cell>
          <cell r="H209">
            <v>4.5</v>
          </cell>
          <cell r="I209">
            <v>3.14</v>
          </cell>
          <cell r="J209">
            <v>3.28</v>
          </cell>
        </row>
        <row r="210">
          <cell r="C210" t="str">
            <v>DHENKIKOTE</v>
          </cell>
          <cell r="D210">
            <v>2.8600000000000003</v>
          </cell>
          <cell r="E210">
            <v>8</v>
          </cell>
          <cell r="F210">
            <v>25</v>
          </cell>
          <cell r="G210" t="str">
            <v>50 KG</v>
          </cell>
          <cell r="H210">
            <v>4.5</v>
          </cell>
          <cell r="I210">
            <v>3.15</v>
          </cell>
          <cell r="J210">
            <v>3.29</v>
          </cell>
        </row>
        <row r="211">
          <cell r="C211" t="str">
            <v>DUKURA</v>
          </cell>
          <cell r="D211">
            <v>2.8600000000000003</v>
          </cell>
          <cell r="E211">
            <v>8</v>
          </cell>
          <cell r="F211">
            <v>25</v>
          </cell>
          <cell r="G211" t="str">
            <v>50 KG</v>
          </cell>
          <cell r="H211">
            <v>4.5</v>
          </cell>
          <cell r="I211">
            <v>3.15</v>
          </cell>
          <cell r="J211">
            <v>3.29</v>
          </cell>
        </row>
        <row r="212">
          <cell r="C212" t="str">
            <v>ODAGAON</v>
          </cell>
          <cell r="D212">
            <v>2.8600000000000003</v>
          </cell>
          <cell r="E212">
            <v>8</v>
          </cell>
          <cell r="F212">
            <v>25</v>
          </cell>
          <cell r="G212" t="str">
            <v>50 KG</v>
          </cell>
          <cell r="H212">
            <v>4.5</v>
          </cell>
          <cell r="I212">
            <v>3.15</v>
          </cell>
          <cell r="J212">
            <v>3.29</v>
          </cell>
        </row>
        <row r="213">
          <cell r="C213" t="str">
            <v>CHAMPESWAR</v>
          </cell>
          <cell r="D213">
            <v>3</v>
          </cell>
          <cell r="E213">
            <v>8</v>
          </cell>
          <cell r="F213">
            <v>25</v>
          </cell>
          <cell r="G213" t="str">
            <v>50 KG</v>
          </cell>
          <cell r="H213">
            <v>4.5</v>
          </cell>
          <cell r="I213">
            <v>3.3</v>
          </cell>
          <cell r="J213">
            <v>3.45</v>
          </cell>
        </row>
        <row r="214">
          <cell r="C214" t="str">
            <v>REDHAKHOL</v>
          </cell>
          <cell r="D214">
            <v>3</v>
          </cell>
          <cell r="E214">
            <v>8</v>
          </cell>
          <cell r="F214">
            <v>25</v>
          </cell>
          <cell r="G214" t="str">
            <v>50 KG</v>
          </cell>
          <cell r="H214">
            <v>4.5</v>
          </cell>
          <cell r="I214">
            <v>3.3</v>
          </cell>
          <cell r="J214">
            <v>3.45</v>
          </cell>
        </row>
        <row r="215">
          <cell r="C215" t="str">
            <v>BARGARH</v>
          </cell>
          <cell r="D215">
            <v>3.03</v>
          </cell>
          <cell r="E215">
            <v>8</v>
          </cell>
          <cell r="F215">
            <v>25</v>
          </cell>
          <cell r="G215" t="str">
            <v>50 KG</v>
          </cell>
          <cell r="H215">
            <v>4.5</v>
          </cell>
          <cell r="I215">
            <v>3.33</v>
          </cell>
          <cell r="J215">
            <v>3.48</v>
          </cell>
        </row>
        <row r="216">
          <cell r="C216" t="str">
            <v>BANDUTIKIRA</v>
          </cell>
          <cell r="D216">
            <v>3.03</v>
          </cell>
          <cell r="E216">
            <v>8</v>
          </cell>
          <cell r="F216">
            <v>25</v>
          </cell>
          <cell r="G216" t="str">
            <v>50 KG</v>
          </cell>
          <cell r="H216">
            <v>4.5</v>
          </cell>
          <cell r="I216">
            <v>3.33</v>
          </cell>
          <cell r="J216">
            <v>3.48</v>
          </cell>
        </row>
        <row r="217">
          <cell r="C217" t="str">
            <v>KARANJIA</v>
          </cell>
          <cell r="D217">
            <v>3.2</v>
          </cell>
          <cell r="E217">
            <v>8</v>
          </cell>
          <cell r="F217">
            <v>25</v>
          </cell>
          <cell r="G217" t="str">
            <v>50 KG</v>
          </cell>
          <cell r="H217">
            <v>4.5</v>
          </cell>
          <cell r="I217">
            <v>3.52</v>
          </cell>
          <cell r="J217">
            <v>3.68</v>
          </cell>
        </row>
        <row r="218">
          <cell r="C218" t="str">
            <v>CHITRADA</v>
          </cell>
          <cell r="D218">
            <v>3.25</v>
          </cell>
          <cell r="E218">
            <v>8</v>
          </cell>
          <cell r="F218">
            <v>25</v>
          </cell>
          <cell r="G218" t="str">
            <v>50 KG</v>
          </cell>
          <cell r="H218">
            <v>4.5</v>
          </cell>
          <cell r="I218">
            <v>3.58</v>
          </cell>
          <cell r="J218">
            <v>3.74</v>
          </cell>
        </row>
        <row r="219">
          <cell r="C219" t="str">
            <v>CHAMPUA</v>
          </cell>
          <cell r="D219">
            <v>3.3</v>
          </cell>
          <cell r="E219">
            <v>8</v>
          </cell>
          <cell r="F219">
            <v>25</v>
          </cell>
          <cell r="G219" t="str">
            <v>50 KG</v>
          </cell>
          <cell r="H219">
            <v>4.5</v>
          </cell>
          <cell r="I219">
            <v>3.63</v>
          </cell>
          <cell r="J219">
            <v>3.8</v>
          </cell>
        </row>
        <row r="220">
          <cell r="C220" t="str">
            <v>KESHANA</v>
          </cell>
          <cell r="D220">
            <v>3.3</v>
          </cell>
          <cell r="E220">
            <v>8</v>
          </cell>
          <cell r="F220">
            <v>25</v>
          </cell>
          <cell r="G220" t="str">
            <v>50 KG</v>
          </cell>
          <cell r="H220">
            <v>4.5</v>
          </cell>
          <cell r="I220">
            <v>3.63</v>
          </cell>
          <cell r="J220">
            <v>3.8</v>
          </cell>
        </row>
        <row r="221">
          <cell r="C221" t="str">
            <v>KUMBHIRDA</v>
          </cell>
          <cell r="D221">
            <v>3.3</v>
          </cell>
          <cell r="E221">
            <v>8</v>
          </cell>
          <cell r="F221">
            <v>25</v>
          </cell>
          <cell r="G221" t="str">
            <v>50 KG</v>
          </cell>
          <cell r="H221">
            <v>4.5</v>
          </cell>
          <cell r="I221">
            <v>3.63</v>
          </cell>
          <cell r="J221">
            <v>3.8</v>
          </cell>
        </row>
        <row r="222">
          <cell r="C222" t="str">
            <v>RAYAGADA</v>
          </cell>
          <cell r="D222">
            <v>3.3</v>
          </cell>
          <cell r="E222">
            <v>8</v>
          </cell>
          <cell r="F222">
            <v>25</v>
          </cell>
          <cell r="G222" t="str">
            <v>50 KG</v>
          </cell>
          <cell r="H222">
            <v>4.5</v>
          </cell>
          <cell r="I222">
            <v>3.63</v>
          </cell>
          <cell r="J222">
            <v>3.8</v>
          </cell>
        </row>
        <row r="223">
          <cell r="C223" t="str">
            <v>BALIJHARI</v>
          </cell>
          <cell r="D223">
            <v>3.33</v>
          </cell>
          <cell r="E223">
            <v>8</v>
          </cell>
          <cell r="F223">
            <v>25</v>
          </cell>
          <cell r="G223" t="str">
            <v>50 KG</v>
          </cell>
          <cell r="H223">
            <v>4.5</v>
          </cell>
          <cell r="I223">
            <v>3.66</v>
          </cell>
          <cell r="J223">
            <v>3.83</v>
          </cell>
        </row>
        <row r="224">
          <cell r="C224" t="str">
            <v>BOLANGIR</v>
          </cell>
          <cell r="D224">
            <v>3.33</v>
          </cell>
          <cell r="E224">
            <v>8</v>
          </cell>
          <cell r="F224">
            <v>25</v>
          </cell>
          <cell r="G224" t="str">
            <v>50 KG</v>
          </cell>
          <cell r="H224">
            <v>4.5</v>
          </cell>
          <cell r="I224">
            <v>3.66</v>
          </cell>
          <cell r="J224">
            <v>3.83</v>
          </cell>
        </row>
        <row r="225">
          <cell r="C225" t="str">
            <v>NARSINGHPUR</v>
          </cell>
          <cell r="D225">
            <v>3.33</v>
          </cell>
          <cell r="E225">
            <v>8</v>
          </cell>
          <cell r="F225">
            <v>25</v>
          </cell>
          <cell r="G225" t="str">
            <v>50 KG</v>
          </cell>
          <cell r="H225">
            <v>4.5</v>
          </cell>
          <cell r="I225">
            <v>3.66</v>
          </cell>
          <cell r="J225">
            <v>3.83</v>
          </cell>
        </row>
        <row r="226">
          <cell r="C226" t="str">
            <v>RAIRANGPUR</v>
          </cell>
          <cell r="D226">
            <v>3.33</v>
          </cell>
          <cell r="E226">
            <v>8</v>
          </cell>
          <cell r="F226">
            <v>25</v>
          </cell>
          <cell r="G226" t="str">
            <v>50 KG</v>
          </cell>
          <cell r="H226">
            <v>4.5</v>
          </cell>
          <cell r="I226">
            <v>3.66</v>
          </cell>
          <cell r="J226">
            <v>3.83</v>
          </cell>
        </row>
        <row r="227">
          <cell r="C227" t="str">
            <v>GODBHAGA</v>
          </cell>
          <cell r="D227">
            <v>3.4</v>
          </cell>
          <cell r="E227">
            <v>8</v>
          </cell>
          <cell r="F227">
            <v>25</v>
          </cell>
          <cell r="G227" t="str">
            <v>50 KG</v>
          </cell>
          <cell r="H227">
            <v>4.5</v>
          </cell>
          <cell r="I227">
            <v>3.74</v>
          </cell>
          <cell r="J227">
            <v>3.91</v>
          </cell>
        </row>
        <row r="228">
          <cell r="C228" t="str">
            <v>JODA</v>
          </cell>
          <cell r="D228">
            <v>3.47</v>
          </cell>
          <cell r="E228">
            <v>8</v>
          </cell>
          <cell r="F228">
            <v>25</v>
          </cell>
          <cell r="G228" t="str">
            <v>50 KG</v>
          </cell>
          <cell r="H228">
            <v>4.5</v>
          </cell>
          <cell r="I228">
            <v>3.82</v>
          </cell>
          <cell r="J228">
            <v>3.99</v>
          </cell>
        </row>
        <row r="229">
          <cell r="C229" t="str">
            <v>JASIPUR</v>
          </cell>
          <cell r="D229">
            <v>3.5</v>
          </cell>
          <cell r="E229">
            <v>8</v>
          </cell>
          <cell r="F229">
            <v>25</v>
          </cell>
          <cell r="G229" t="str">
            <v>50 KG</v>
          </cell>
          <cell r="H229">
            <v>4.5</v>
          </cell>
          <cell r="I229">
            <v>3.85</v>
          </cell>
          <cell r="J229">
            <v>4.03</v>
          </cell>
        </row>
        <row r="230">
          <cell r="C230" t="str">
            <v>KENDUJIANI</v>
          </cell>
          <cell r="D230">
            <v>3.5</v>
          </cell>
          <cell r="E230">
            <v>8</v>
          </cell>
          <cell r="F230">
            <v>25</v>
          </cell>
          <cell r="G230" t="str">
            <v>50 KG</v>
          </cell>
          <cell r="H230">
            <v>4.5</v>
          </cell>
          <cell r="I230">
            <v>3.85</v>
          </cell>
          <cell r="J230">
            <v>4.03</v>
          </cell>
        </row>
        <row r="231">
          <cell r="C231" t="str">
            <v>JAYKAYPUR</v>
          </cell>
          <cell r="D231">
            <v>3.5</v>
          </cell>
          <cell r="E231">
            <v>8</v>
          </cell>
          <cell r="F231">
            <v>25</v>
          </cell>
          <cell r="G231" t="str">
            <v>50 KG</v>
          </cell>
          <cell r="H231">
            <v>4.5</v>
          </cell>
          <cell r="I231">
            <v>3.85</v>
          </cell>
          <cell r="J231">
            <v>4.03</v>
          </cell>
        </row>
        <row r="232">
          <cell r="C232" t="str">
            <v>KHICHING</v>
          </cell>
          <cell r="D232">
            <v>3.5</v>
          </cell>
          <cell r="E232">
            <v>8</v>
          </cell>
          <cell r="F232">
            <v>25</v>
          </cell>
          <cell r="G232" t="str">
            <v>50 KG</v>
          </cell>
          <cell r="H232">
            <v>4.5</v>
          </cell>
          <cell r="I232">
            <v>3.85</v>
          </cell>
          <cell r="J232">
            <v>4.03</v>
          </cell>
        </row>
        <row r="233">
          <cell r="C233" t="str">
            <v>KIREI</v>
          </cell>
          <cell r="D233">
            <v>3.5</v>
          </cell>
          <cell r="E233">
            <v>8</v>
          </cell>
          <cell r="F233">
            <v>25</v>
          </cell>
          <cell r="G233" t="str">
            <v>50 KG</v>
          </cell>
          <cell r="H233">
            <v>4.5</v>
          </cell>
          <cell r="I233">
            <v>3.85</v>
          </cell>
          <cell r="J233">
            <v>4.03</v>
          </cell>
        </row>
        <row r="234">
          <cell r="C234" t="str">
            <v>ATTABIRA</v>
          </cell>
          <cell r="D234">
            <v>3.52</v>
          </cell>
          <cell r="E234">
            <v>8</v>
          </cell>
          <cell r="F234">
            <v>25</v>
          </cell>
          <cell r="G234" t="str">
            <v>50 KG</v>
          </cell>
          <cell r="H234">
            <v>4.5</v>
          </cell>
          <cell r="I234">
            <v>3.87</v>
          </cell>
          <cell r="J234">
            <v>4.05</v>
          </cell>
        </row>
        <row r="235">
          <cell r="C235" t="str">
            <v>SUKRULI</v>
          </cell>
          <cell r="D235">
            <v>3.52</v>
          </cell>
          <cell r="E235">
            <v>8</v>
          </cell>
          <cell r="F235">
            <v>25</v>
          </cell>
          <cell r="G235" t="str">
            <v>50 KG</v>
          </cell>
          <cell r="H235">
            <v>4.5</v>
          </cell>
          <cell r="I235">
            <v>3.87</v>
          </cell>
          <cell r="J235">
            <v>4.05</v>
          </cell>
        </row>
        <row r="236">
          <cell r="C236" t="str">
            <v>BARBIL</v>
          </cell>
          <cell r="D236">
            <v>3.63</v>
          </cell>
          <cell r="E236">
            <v>8</v>
          </cell>
          <cell r="F236">
            <v>25</v>
          </cell>
          <cell r="G236" t="str">
            <v>50 KG</v>
          </cell>
          <cell r="H236">
            <v>4.5</v>
          </cell>
          <cell r="I236">
            <v>3.99</v>
          </cell>
          <cell r="J236">
            <v>4.17</v>
          </cell>
        </row>
        <row r="237">
          <cell r="C237" t="str">
            <v>PHULBANI</v>
          </cell>
          <cell r="D237">
            <v>3.63</v>
          </cell>
          <cell r="E237">
            <v>8</v>
          </cell>
          <cell r="F237">
            <v>25</v>
          </cell>
          <cell r="G237" t="str">
            <v>50 KG</v>
          </cell>
          <cell r="H237">
            <v>4.5</v>
          </cell>
          <cell r="I237">
            <v>3.99</v>
          </cell>
          <cell r="J237">
            <v>4.17</v>
          </cell>
        </row>
        <row r="238">
          <cell r="C238" t="str">
            <v>BINKA</v>
          </cell>
          <cell r="D238">
            <v>3.7</v>
          </cell>
          <cell r="E238">
            <v>8</v>
          </cell>
          <cell r="F238">
            <v>25</v>
          </cell>
          <cell r="G238" t="str">
            <v>50 KG</v>
          </cell>
          <cell r="H238">
            <v>4.5</v>
          </cell>
          <cell r="I238">
            <v>4.07</v>
          </cell>
          <cell r="J238">
            <v>4.26</v>
          </cell>
        </row>
        <row r="239">
          <cell r="C239" t="str">
            <v>MAHENDRAGARH</v>
          </cell>
          <cell r="D239">
            <v>3.75</v>
          </cell>
          <cell r="E239">
            <v>8</v>
          </cell>
          <cell r="F239">
            <v>25</v>
          </cell>
          <cell r="G239" t="str">
            <v>50 KG</v>
          </cell>
          <cell r="H239">
            <v>4.5</v>
          </cell>
          <cell r="I239">
            <v>4.13</v>
          </cell>
          <cell r="J239">
            <v>4.3099999999999996</v>
          </cell>
        </row>
        <row r="240">
          <cell r="C240" t="str">
            <v>PURUNAKATAK</v>
          </cell>
          <cell r="D240">
            <v>3.75</v>
          </cell>
          <cell r="E240">
            <v>8</v>
          </cell>
          <cell r="F240">
            <v>25</v>
          </cell>
          <cell r="G240" t="str">
            <v>50 KG</v>
          </cell>
          <cell r="H240">
            <v>4.5</v>
          </cell>
          <cell r="I240">
            <v>4.13</v>
          </cell>
          <cell r="J240">
            <v>4.3099999999999996</v>
          </cell>
        </row>
        <row r="241">
          <cell r="C241" t="str">
            <v>BOUDH</v>
          </cell>
          <cell r="D241">
            <v>3.8</v>
          </cell>
          <cell r="E241">
            <v>8</v>
          </cell>
          <cell r="F241">
            <v>25</v>
          </cell>
          <cell r="G241" t="str">
            <v>50 KG</v>
          </cell>
          <cell r="H241">
            <v>4.5</v>
          </cell>
          <cell r="I241">
            <v>4.18</v>
          </cell>
          <cell r="J241">
            <v>4.37</v>
          </cell>
        </row>
        <row r="242">
          <cell r="C242" t="str">
            <v>KULIANA</v>
          </cell>
          <cell r="D242">
            <v>3.85</v>
          </cell>
          <cell r="E242">
            <v>8</v>
          </cell>
          <cell r="F242">
            <v>25</v>
          </cell>
          <cell r="G242" t="str">
            <v>50 KG</v>
          </cell>
          <cell r="H242">
            <v>4.5</v>
          </cell>
          <cell r="I242">
            <v>4.24</v>
          </cell>
          <cell r="J242">
            <v>4.43</v>
          </cell>
        </row>
        <row r="243">
          <cell r="C243" t="str">
            <v>PARALAKHEMUNDI</v>
          </cell>
          <cell r="D243">
            <v>3.85</v>
          </cell>
          <cell r="E243">
            <v>8</v>
          </cell>
          <cell r="F243">
            <v>25</v>
          </cell>
          <cell r="G243" t="str">
            <v>50 KG</v>
          </cell>
          <cell r="H243">
            <v>4.5</v>
          </cell>
          <cell r="I243">
            <v>4.24</v>
          </cell>
          <cell r="J243">
            <v>4.43</v>
          </cell>
        </row>
        <row r="244">
          <cell r="C244" t="str">
            <v>SURADA</v>
          </cell>
          <cell r="D244">
            <v>3.85</v>
          </cell>
          <cell r="E244">
            <v>8</v>
          </cell>
          <cell r="F244">
            <v>25</v>
          </cell>
          <cell r="G244" t="str">
            <v>50 KG</v>
          </cell>
          <cell r="H244">
            <v>4.5</v>
          </cell>
          <cell r="I244">
            <v>4.24</v>
          </cell>
          <cell r="J244">
            <v>4.43</v>
          </cell>
        </row>
        <row r="245">
          <cell r="C245" t="str">
            <v xml:space="preserve">SURUBALI </v>
          </cell>
          <cell r="D245">
            <v>3.85</v>
          </cell>
          <cell r="E245">
            <v>8</v>
          </cell>
          <cell r="F245">
            <v>25</v>
          </cell>
          <cell r="G245" t="str">
            <v>50 KG</v>
          </cell>
          <cell r="H245">
            <v>4.5</v>
          </cell>
          <cell r="I245">
            <v>4.24</v>
          </cell>
          <cell r="J245">
            <v>4.43</v>
          </cell>
        </row>
        <row r="246">
          <cell r="C246" t="str">
            <v>ULUNDA</v>
          </cell>
          <cell r="D246">
            <v>4</v>
          </cell>
          <cell r="E246">
            <v>8</v>
          </cell>
          <cell r="F246">
            <v>25</v>
          </cell>
          <cell r="G246" t="str">
            <v>50 KG</v>
          </cell>
          <cell r="H246">
            <v>4.5</v>
          </cell>
          <cell r="I246">
            <v>4.4000000000000004</v>
          </cell>
          <cell r="J246">
            <v>4.5999999999999996</v>
          </cell>
        </row>
        <row r="247">
          <cell r="C247" t="str">
            <v>GORUMAHISANI</v>
          </cell>
          <cell r="D247">
            <v>4</v>
          </cell>
          <cell r="E247">
            <v>8</v>
          </cell>
          <cell r="F247">
            <v>25</v>
          </cell>
          <cell r="G247" t="str">
            <v>50 KG</v>
          </cell>
          <cell r="H247">
            <v>4.5</v>
          </cell>
          <cell r="I247">
            <v>4.4000000000000004</v>
          </cell>
          <cell r="J247">
            <v>4.5999999999999996</v>
          </cell>
        </row>
        <row r="248">
          <cell r="C248" t="str">
            <v>DARINGIBADI</v>
          </cell>
          <cell r="D248">
            <v>4</v>
          </cell>
          <cell r="E248">
            <v>8</v>
          </cell>
          <cell r="F248">
            <v>25</v>
          </cell>
          <cell r="G248" t="str">
            <v>50 KG</v>
          </cell>
          <cell r="H248">
            <v>4.5</v>
          </cell>
          <cell r="I248">
            <v>4.4000000000000004</v>
          </cell>
          <cell r="J248">
            <v>4.5999999999999996</v>
          </cell>
        </row>
        <row r="249">
          <cell r="C249" t="str">
            <v>GUNUPUR</v>
          </cell>
          <cell r="D249">
            <v>4</v>
          </cell>
          <cell r="E249">
            <v>8</v>
          </cell>
          <cell r="F249">
            <v>25</v>
          </cell>
          <cell r="G249" t="str">
            <v>50 KG</v>
          </cell>
          <cell r="H249">
            <v>4.5</v>
          </cell>
          <cell r="I249">
            <v>4.4000000000000004</v>
          </cell>
          <cell r="J249">
            <v>4.5999999999999996</v>
          </cell>
        </row>
        <row r="250">
          <cell r="C250" t="str">
            <v>THAKURMUNDA</v>
          </cell>
          <cell r="D250">
            <v>4</v>
          </cell>
          <cell r="E250">
            <v>8</v>
          </cell>
          <cell r="F250">
            <v>25</v>
          </cell>
          <cell r="G250" t="str">
            <v>50 KG</v>
          </cell>
          <cell r="H250">
            <v>4.5</v>
          </cell>
          <cell r="I250">
            <v>4.4000000000000004</v>
          </cell>
          <cell r="J250">
            <v>4.5999999999999996</v>
          </cell>
        </row>
        <row r="251">
          <cell r="C251" t="str">
            <v>JEYPORE</v>
          </cell>
          <cell r="D251">
            <v>4</v>
          </cell>
          <cell r="E251">
            <v>8</v>
          </cell>
          <cell r="F251">
            <v>25</v>
          </cell>
          <cell r="G251" t="str">
            <v>50 KG</v>
          </cell>
          <cell r="H251">
            <v>4.5</v>
          </cell>
          <cell r="I251">
            <v>4.4000000000000004</v>
          </cell>
          <cell r="J251">
            <v>4.5999999999999996</v>
          </cell>
        </row>
        <row r="252">
          <cell r="C252" t="str">
            <v>BIRAMAHARAJPUR</v>
          </cell>
          <cell r="D252">
            <v>4</v>
          </cell>
          <cell r="E252">
            <v>8</v>
          </cell>
          <cell r="F252">
            <v>25</v>
          </cell>
          <cell r="G252" t="str">
            <v>50 KG</v>
          </cell>
          <cell r="H252">
            <v>4.5</v>
          </cell>
          <cell r="I252">
            <v>4.4000000000000004</v>
          </cell>
          <cell r="J252">
            <v>4.5999999999999996</v>
          </cell>
        </row>
        <row r="253">
          <cell r="C253" t="str">
            <v>CHANDRAGIRI</v>
          </cell>
          <cell r="D253">
            <v>4.13</v>
          </cell>
          <cell r="E253">
            <v>8</v>
          </cell>
          <cell r="F253">
            <v>25</v>
          </cell>
          <cell r="G253" t="str">
            <v>50 KG</v>
          </cell>
          <cell r="H253">
            <v>4.5</v>
          </cell>
          <cell r="I253">
            <v>4.54</v>
          </cell>
          <cell r="J253">
            <v>4.75</v>
          </cell>
        </row>
        <row r="254">
          <cell r="C254" t="str">
            <v>MACHHAMARA</v>
          </cell>
          <cell r="D254">
            <v>4.13</v>
          </cell>
          <cell r="E254">
            <v>8</v>
          </cell>
          <cell r="F254">
            <v>25</v>
          </cell>
          <cell r="G254" t="str">
            <v>50 KG</v>
          </cell>
          <cell r="H254">
            <v>4.5</v>
          </cell>
          <cell r="I254">
            <v>4.54</v>
          </cell>
          <cell r="J254">
            <v>4.75</v>
          </cell>
        </row>
        <row r="255">
          <cell r="C255" t="str">
            <v>SONEPUR</v>
          </cell>
          <cell r="D255">
            <v>4.24</v>
          </cell>
          <cell r="E255">
            <v>8</v>
          </cell>
          <cell r="F255">
            <v>25</v>
          </cell>
          <cell r="G255" t="str">
            <v>50 KG</v>
          </cell>
          <cell r="H255">
            <v>4.5</v>
          </cell>
          <cell r="I255">
            <v>4.66</v>
          </cell>
          <cell r="J255">
            <v>4.88</v>
          </cell>
        </row>
        <row r="256">
          <cell r="C256" t="str">
            <v>MUNIGUDA</v>
          </cell>
          <cell r="D256">
            <v>4.3</v>
          </cell>
          <cell r="E256">
            <v>8</v>
          </cell>
          <cell r="F256">
            <v>25</v>
          </cell>
          <cell r="G256" t="str">
            <v>50 KG</v>
          </cell>
          <cell r="H256">
            <v>4.5</v>
          </cell>
          <cell r="I256">
            <v>4.7300000000000004</v>
          </cell>
          <cell r="J256">
            <v>4.95</v>
          </cell>
        </row>
        <row r="257">
          <cell r="C257" t="str">
            <v>PADMAPUR</v>
          </cell>
          <cell r="D257">
            <v>4.4000000000000004</v>
          </cell>
          <cell r="E257">
            <v>8</v>
          </cell>
          <cell r="F257">
            <v>25</v>
          </cell>
          <cell r="G257" t="str">
            <v>50 KG</v>
          </cell>
          <cell r="H257">
            <v>4.5</v>
          </cell>
          <cell r="I257">
            <v>4.84</v>
          </cell>
          <cell r="J257">
            <v>5.0599999999999996</v>
          </cell>
        </row>
        <row r="258">
          <cell r="C258" t="str">
            <v>TITILAGARH</v>
          </cell>
          <cell r="D258">
            <v>4.4000000000000004</v>
          </cell>
          <cell r="E258">
            <v>8</v>
          </cell>
          <cell r="F258">
            <v>25</v>
          </cell>
          <cell r="G258" t="str">
            <v>50 KG</v>
          </cell>
          <cell r="H258">
            <v>4.5</v>
          </cell>
          <cell r="I258">
            <v>4.84</v>
          </cell>
          <cell r="J258">
            <v>5.0599999999999996</v>
          </cell>
        </row>
        <row r="259">
          <cell r="C259" t="str">
            <v>NABARANGPUR</v>
          </cell>
          <cell r="D259">
            <v>4.5</v>
          </cell>
          <cell r="E259">
            <v>8</v>
          </cell>
          <cell r="F259">
            <v>25</v>
          </cell>
          <cell r="G259" t="str">
            <v>50 KG</v>
          </cell>
          <cell r="H259">
            <v>4.5</v>
          </cell>
          <cell r="I259">
            <v>4.95</v>
          </cell>
          <cell r="J259">
            <v>5.18</v>
          </cell>
        </row>
        <row r="260">
          <cell r="C260" t="str">
            <v>LAXMIPUR</v>
          </cell>
          <cell r="D260">
            <v>4.5</v>
          </cell>
          <cell r="E260">
            <v>8</v>
          </cell>
          <cell r="F260">
            <v>25</v>
          </cell>
          <cell r="G260" t="str">
            <v>50 KG</v>
          </cell>
          <cell r="H260">
            <v>4.5</v>
          </cell>
          <cell r="I260">
            <v>4.95</v>
          </cell>
          <cell r="J260">
            <v>5.18</v>
          </cell>
        </row>
        <row r="261">
          <cell r="C261" t="str">
            <v>BAUSUNI</v>
          </cell>
          <cell r="D261">
            <v>4.5</v>
          </cell>
          <cell r="E261">
            <v>8</v>
          </cell>
          <cell r="F261">
            <v>25</v>
          </cell>
          <cell r="G261" t="str">
            <v>50 KG</v>
          </cell>
          <cell r="H261">
            <v>4.5</v>
          </cell>
          <cell r="I261">
            <v>4.95</v>
          </cell>
          <cell r="J261">
            <v>5.18</v>
          </cell>
        </row>
        <row r="262">
          <cell r="C262" t="str">
            <v>SIMILIGUDA</v>
          </cell>
          <cell r="D262">
            <v>4.5</v>
          </cell>
          <cell r="E262">
            <v>8</v>
          </cell>
          <cell r="F262">
            <v>25</v>
          </cell>
          <cell r="G262" t="str">
            <v>50 KG</v>
          </cell>
          <cell r="H262">
            <v>4.5</v>
          </cell>
          <cell r="I262">
            <v>4.95</v>
          </cell>
          <cell r="J262">
            <v>5.18</v>
          </cell>
        </row>
        <row r="263">
          <cell r="C263" t="str">
            <v>GOVINDAPALLI</v>
          </cell>
          <cell r="D263">
            <v>4.5</v>
          </cell>
          <cell r="E263">
            <v>8</v>
          </cell>
          <cell r="F263">
            <v>25</v>
          </cell>
          <cell r="G263" t="str">
            <v>50 KG</v>
          </cell>
          <cell r="H263">
            <v>4.5</v>
          </cell>
          <cell r="I263">
            <v>4.95</v>
          </cell>
          <cell r="J263">
            <v>5.18</v>
          </cell>
        </row>
        <row r="264">
          <cell r="C264" t="str">
            <v>MATHILI</v>
          </cell>
          <cell r="D264">
            <v>4.5</v>
          </cell>
          <cell r="E264">
            <v>8</v>
          </cell>
          <cell r="F264">
            <v>25</v>
          </cell>
          <cell r="G264" t="str">
            <v>50 KG</v>
          </cell>
          <cell r="H264">
            <v>4.5</v>
          </cell>
          <cell r="I264">
            <v>4.95</v>
          </cell>
          <cell r="J264">
            <v>5.18</v>
          </cell>
        </row>
        <row r="265">
          <cell r="C265" t="str">
            <v>MALKANGIRI</v>
          </cell>
          <cell r="D265">
            <v>4.5</v>
          </cell>
          <cell r="E265">
            <v>8</v>
          </cell>
          <cell r="F265">
            <v>25</v>
          </cell>
          <cell r="G265" t="str">
            <v>50 KG</v>
          </cell>
          <cell r="H265">
            <v>4.5</v>
          </cell>
          <cell r="I265">
            <v>4.95</v>
          </cell>
          <cell r="J265">
            <v>5.18</v>
          </cell>
        </row>
        <row r="266">
          <cell r="C266" t="str">
            <v>UMERKOT</v>
          </cell>
          <cell r="D266">
            <v>4.5</v>
          </cell>
          <cell r="E266">
            <v>8</v>
          </cell>
          <cell r="F266">
            <v>25</v>
          </cell>
          <cell r="G266" t="str">
            <v>50 KG</v>
          </cell>
          <cell r="H266">
            <v>4.5</v>
          </cell>
          <cell r="I266">
            <v>4.95</v>
          </cell>
          <cell r="J266">
            <v>5.18</v>
          </cell>
        </row>
        <row r="267">
          <cell r="C267" t="str">
            <v>KHAIRAPUT</v>
          </cell>
          <cell r="D267">
            <v>4.5</v>
          </cell>
          <cell r="E267">
            <v>8</v>
          </cell>
          <cell r="F267">
            <v>25</v>
          </cell>
          <cell r="G267" t="str">
            <v>50 KG</v>
          </cell>
          <cell r="H267">
            <v>4.5</v>
          </cell>
          <cell r="I267">
            <v>4.95</v>
          </cell>
          <cell r="J267">
            <v>5.18</v>
          </cell>
        </row>
        <row r="268">
          <cell r="C268" t="str">
            <v>PATNAGARH</v>
          </cell>
          <cell r="D268">
            <v>4.5999999999999996</v>
          </cell>
          <cell r="E268">
            <v>8</v>
          </cell>
          <cell r="F268">
            <v>25</v>
          </cell>
          <cell r="G268" t="str">
            <v>50 KG</v>
          </cell>
          <cell r="H268">
            <v>4.5</v>
          </cell>
          <cell r="I268">
            <v>5.0599999999999996</v>
          </cell>
          <cell r="J268">
            <v>5.29</v>
          </cell>
        </row>
        <row r="269">
          <cell r="C269" t="str">
            <v xml:space="preserve">KANTARAGUDA </v>
          </cell>
          <cell r="D269">
            <v>4.62</v>
          </cell>
          <cell r="E269">
            <v>8</v>
          </cell>
          <cell r="F269">
            <v>25</v>
          </cell>
          <cell r="G269" t="str">
            <v>50 KG</v>
          </cell>
          <cell r="H269">
            <v>4.5</v>
          </cell>
          <cell r="I269">
            <v>5.08</v>
          </cell>
          <cell r="J269">
            <v>5.31</v>
          </cell>
        </row>
        <row r="270">
          <cell r="C270" t="str">
            <v>BISAM CUTTACK</v>
          </cell>
          <cell r="D270">
            <v>4.68</v>
          </cell>
          <cell r="E270">
            <v>8</v>
          </cell>
          <cell r="F270">
            <v>25</v>
          </cell>
          <cell r="G270" t="str">
            <v>50 KG</v>
          </cell>
          <cell r="H270">
            <v>4.5</v>
          </cell>
          <cell r="I270">
            <v>5.15</v>
          </cell>
          <cell r="J270">
            <v>5.38</v>
          </cell>
        </row>
        <row r="271">
          <cell r="C271" t="str">
            <v>NANDAPUR</v>
          </cell>
          <cell r="D271">
            <v>4.8</v>
          </cell>
          <cell r="E271">
            <v>8</v>
          </cell>
          <cell r="F271">
            <v>25</v>
          </cell>
          <cell r="G271" t="str">
            <v>50 KG</v>
          </cell>
          <cell r="H271">
            <v>4.5</v>
          </cell>
          <cell r="I271">
            <v>5.28</v>
          </cell>
          <cell r="J271">
            <v>5.52</v>
          </cell>
        </row>
        <row r="272">
          <cell r="C272" t="str">
            <v>POTTANGI</v>
          </cell>
          <cell r="D272">
            <v>5</v>
          </cell>
          <cell r="E272">
            <v>8</v>
          </cell>
          <cell r="F272">
            <v>25</v>
          </cell>
          <cell r="G272" t="str">
            <v>50 KG</v>
          </cell>
          <cell r="H272">
            <v>4.5</v>
          </cell>
          <cell r="I272">
            <v>5.5</v>
          </cell>
          <cell r="J272">
            <v>5.75</v>
          </cell>
        </row>
        <row r="273">
          <cell r="C273" t="str">
            <v>KUANPAL</v>
          </cell>
          <cell r="D273">
            <v>2</v>
          </cell>
          <cell r="E273">
            <v>8</v>
          </cell>
          <cell r="F273">
            <v>25</v>
          </cell>
          <cell r="G273" t="str">
            <v>50 KG</v>
          </cell>
          <cell r="H273">
            <v>4.5</v>
          </cell>
          <cell r="I273">
            <v>2.2000000000000002</v>
          </cell>
          <cell r="J273">
            <v>2.2999999999999998</v>
          </cell>
        </row>
        <row r="274">
          <cell r="C274" t="str">
            <v>GADAMA</v>
          </cell>
          <cell r="D274">
            <v>2</v>
          </cell>
          <cell r="E274">
            <v>8</v>
          </cell>
          <cell r="F274">
            <v>25</v>
          </cell>
          <cell r="G274" t="str">
            <v>50 KG</v>
          </cell>
          <cell r="H274">
            <v>4.5</v>
          </cell>
          <cell r="I274">
            <v>2.2000000000000002</v>
          </cell>
          <cell r="J274">
            <v>2.2999999999999998</v>
          </cell>
        </row>
        <row r="275">
          <cell r="C275" t="str">
            <v>MAHANGA</v>
          </cell>
          <cell r="D275">
            <v>2</v>
          </cell>
          <cell r="E275">
            <v>8</v>
          </cell>
          <cell r="F275">
            <v>25</v>
          </cell>
          <cell r="G275" t="str">
            <v>50 KG</v>
          </cell>
          <cell r="H275">
            <v>4.5</v>
          </cell>
          <cell r="I275">
            <v>2.2000000000000002</v>
          </cell>
          <cell r="J275">
            <v>2.2999999999999998</v>
          </cell>
        </row>
        <row r="276">
          <cell r="C276" t="str">
            <v>MACHHAGAON</v>
          </cell>
          <cell r="D276">
            <v>2.2999999999999998</v>
          </cell>
          <cell r="E276">
            <v>8</v>
          </cell>
          <cell r="F276">
            <v>25</v>
          </cell>
          <cell r="G276" t="str">
            <v>50 KG</v>
          </cell>
          <cell r="H276">
            <v>4.5</v>
          </cell>
          <cell r="I276">
            <v>2.4300000000000002</v>
          </cell>
          <cell r="J276">
            <v>2.65</v>
          </cell>
        </row>
        <row r="277">
          <cell r="C277" t="str">
            <v>TURINITRA</v>
          </cell>
          <cell r="D277">
            <v>2</v>
          </cell>
          <cell r="E277">
            <v>8</v>
          </cell>
          <cell r="F277">
            <v>25</v>
          </cell>
          <cell r="G277" t="str">
            <v>50 KG</v>
          </cell>
          <cell r="H277">
            <v>4.5</v>
          </cell>
          <cell r="I277">
            <v>2.2000000000000002</v>
          </cell>
          <cell r="J277">
            <v>2.2999999999999998</v>
          </cell>
        </row>
        <row r="278">
          <cell r="C278" t="str">
            <v>ADAKATA</v>
          </cell>
          <cell r="D278">
            <v>2.54</v>
          </cell>
          <cell r="E278">
            <v>8</v>
          </cell>
          <cell r="F278">
            <v>25</v>
          </cell>
          <cell r="G278" t="str">
            <v>50 KG</v>
          </cell>
          <cell r="H278">
            <v>4.5</v>
          </cell>
          <cell r="I278">
            <v>2.79</v>
          </cell>
          <cell r="J278">
            <v>2.92</v>
          </cell>
        </row>
        <row r="279">
          <cell r="C279" t="str">
            <v>GUNIA GOPALPUR</v>
          </cell>
          <cell r="D279">
            <v>2.65</v>
          </cell>
          <cell r="E279">
            <v>8</v>
          </cell>
          <cell r="F279">
            <v>25</v>
          </cell>
          <cell r="G279" t="str">
            <v>50 KG</v>
          </cell>
          <cell r="H279">
            <v>4.5</v>
          </cell>
          <cell r="I279">
            <v>2.92</v>
          </cell>
          <cell r="J279">
            <v>3.05</v>
          </cell>
        </row>
        <row r="280">
          <cell r="C280" t="str">
            <v>KASHINAGAR</v>
          </cell>
          <cell r="D280">
            <v>3.85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4.24</v>
          </cell>
          <cell r="J280">
            <v>4.43</v>
          </cell>
        </row>
        <row r="281">
          <cell r="C281" t="str">
            <v>BHAWANIPATNA</v>
          </cell>
          <cell r="D281">
            <v>3.5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3.85</v>
          </cell>
          <cell r="J281">
            <v>4.0250000000000004</v>
          </cell>
        </row>
        <row r="282">
          <cell r="C282" t="str">
            <v>KUKUDAKHANDI</v>
          </cell>
          <cell r="D282">
            <v>2.1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2.31</v>
          </cell>
          <cell r="J282">
            <v>2.42</v>
          </cell>
        </row>
        <row r="283">
          <cell r="C283" t="str">
            <v>SANKHACHILA</v>
          </cell>
          <cell r="D283">
            <v>2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2.2000000000000002</v>
          </cell>
          <cell r="J283">
            <v>2.2999999999999998</v>
          </cell>
        </row>
        <row r="284">
          <cell r="C284" t="str">
            <v>PATKURA</v>
          </cell>
          <cell r="D284">
            <v>2.1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2.31</v>
          </cell>
          <cell r="J284">
            <v>2.42</v>
          </cell>
        </row>
        <row r="285">
          <cell r="C285" t="str">
            <v>RATAPAT</v>
          </cell>
          <cell r="D285">
            <v>3.33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3.66</v>
          </cell>
          <cell r="J285">
            <v>3.83</v>
          </cell>
        </row>
        <row r="286">
          <cell r="C286" t="str">
            <v>PHULNAKHARA</v>
          </cell>
          <cell r="D286">
            <v>1.5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1.65</v>
          </cell>
          <cell r="J286">
            <v>1.7250000000000001</v>
          </cell>
        </row>
        <row r="287">
          <cell r="C287" t="str">
            <v>SAKHIGOPAL</v>
          </cell>
          <cell r="D287">
            <v>2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2.2000000000000002</v>
          </cell>
          <cell r="J287">
            <v>2.2999999999999998</v>
          </cell>
        </row>
        <row r="288">
          <cell r="C288" t="str">
            <v>TARATARINI JUNCTION</v>
          </cell>
          <cell r="D288">
            <v>2.2999999999999998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2.5299999999999998</v>
          </cell>
          <cell r="J288">
            <v>4.83</v>
          </cell>
        </row>
        <row r="289">
          <cell r="C289" t="str">
            <v>ALIPINGALA</v>
          </cell>
          <cell r="D289">
            <v>2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2.2000000000000002</v>
          </cell>
          <cell r="J289">
            <v>2.2999999999999998</v>
          </cell>
        </row>
        <row r="290">
          <cell r="C290" t="str">
            <v>AUL</v>
          </cell>
          <cell r="D290">
            <v>2.5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2.75</v>
          </cell>
          <cell r="J290">
            <v>5.25</v>
          </cell>
        </row>
        <row r="291">
          <cell r="C291" t="str">
            <v>GANDIBED</v>
          </cell>
          <cell r="D291">
            <v>2.4200000000000004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2.66</v>
          </cell>
          <cell r="J291">
            <v>2.78</v>
          </cell>
        </row>
        <row r="292">
          <cell r="C292" t="str">
            <v>GANGA NAGAR</v>
          </cell>
          <cell r="D292">
            <v>1.73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1.9</v>
          </cell>
          <cell r="J292">
            <v>1.99</v>
          </cell>
        </row>
        <row r="293">
          <cell r="C293" t="str">
            <v>MANDAPADA</v>
          </cell>
          <cell r="D293">
            <v>1.5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1.65</v>
          </cell>
          <cell r="J293">
            <v>3.15</v>
          </cell>
        </row>
        <row r="294">
          <cell r="C294" t="str">
            <v>KETAKIPATANA</v>
          </cell>
          <cell r="D294">
            <v>1.82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2</v>
          </cell>
          <cell r="J294">
            <v>2.09</v>
          </cell>
        </row>
        <row r="295">
          <cell r="C295" t="str">
            <v>KANTAPADA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1.8</v>
          </cell>
          <cell r="J295">
            <v>0</v>
          </cell>
        </row>
        <row r="296">
          <cell r="C296" t="str">
            <v>CHAMPAHAT (JSP)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2.5</v>
          </cell>
          <cell r="J296">
            <v>0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DESTINATION</v>
          </cell>
          <cell r="B3" t="str">
            <v>PRV RATE/ KG.</v>
          </cell>
        </row>
        <row r="4">
          <cell r="A4" t="str">
            <v>ADAVA</v>
          </cell>
          <cell r="B4">
            <v>2.8</v>
          </cell>
        </row>
        <row r="5">
          <cell r="A5" t="str">
            <v>AINTHAPALI</v>
          </cell>
          <cell r="B5">
            <v>2.42</v>
          </cell>
        </row>
        <row r="6">
          <cell r="A6" t="str">
            <v>ALAPUR</v>
          </cell>
          <cell r="B6">
            <v>2.4</v>
          </cell>
        </row>
        <row r="7">
          <cell r="A7" t="str">
            <v>ANGUL</v>
          </cell>
          <cell r="B7">
            <v>2</v>
          </cell>
        </row>
        <row r="8">
          <cell r="A8" t="str">
            <v>ANGULAI</v>
          </cell>
          <cell r="B8">
            <v>2</v>
          </cell>
        </row>
        <row r="9">
          <cell r="A9" t="str">
            <v>ANLABERENI</v>
          </cell>
          <cell r="B9">
            <v>2.27</v>
          </cell>
        </row>
        <row r="10">
          <cell r="A10" t="str">
            <v>ANUGULAI</v>
          </cell>
          <cell r="B10">
            <v>2.12</v>
          </cell>
        </row>
        <row r="11">
          <cell r="A11" t="str">
            <v>ARNAPAL</v>
          </cell>
          <cell r="B11">
            <v>2.15</v>
          </cell>
        </row>
        <row r="12">
          <cell r="A12" t="str">
            <v>ASKA</v>
          </cell>
          <cell r="B12">
            <v>2.75</v>
          </cell>
        </row>
        <row r="13">
          <cell r="A13" t="str">
            <v>ASTARANG</v>
          </cell>
          <cell r="B13">
            <v>2.42</v>
          </cell>
        </row>
        <row r="14">
          <cell r="A14" t="str">
            <v>ASURALI</v>
          </cell>
          <cell r="B14">
            <v>2.25</v>
          </cell>
        </row>
        <row r="15">
          <cell r="A15" t="str">
            <v>ASURESWAR</v>
          </cell>
          <cell r="B15">
            <v>2</v>
          </cell>
        </row>
        <row r="16">
          <cell r="A16" t="str">
            <v>ATHAGARH</v>
          </cell>
          <cell r="B16">
            <v>2</v>
          </cell>
        </row>
        <row r="17">
          <cell r="A17" t="str">
            <v>ATTABIRA</v>
          </cell>
          <cell r="B17">
            <v>3.52</v>
          </cell>
        </row>
        <row r="18">
          <cell r="A18" t="str">
            <v>BADAKEREKA</v>
          </cell>
          <cell r="B18">
            <v>2.5299999999999998</v>
          </cell>
        </row>
        <row r="19">
          <cell r="A19" t="str">
            <v>BADAMBA</v>
          </cell>
          <cell r="B19">
            <v>2</v>
          </cell>
        </row>
        <row r="20">
          <cell r="A20" t="str">
            <v>BAGHAMARI</v>
          </cell>
          <cell r="B20">
            <v>2.13</v>
          </cell>
        </row>
        <row r="21">
          <cell r="A21" t="str">
            <v>BAHADAJHOLA</v>
          </cell>
          <cell r="B21">
            <v>2.75</v>
          </cell>
        </row>
        <row r="22">
          <cell r="A22" t="str">
            <v>BAIDESWAR</v>
          </cell>
          <cell r="B22">
            <v>2.2000000000000002</v>
          </cell>
        </row>
        <row r="23">
          <cell r="A23" t="str">
            <v>BALAPUR PURI</v>
          </cell>
          <cell r="B23">
            <v>2</v>
          </cell>
        </row>
        <row r="24">
          <cell r="A24" t="str">
            <v>BALASORE</v>
          </cell>
          <cell r="B24">
            <v>2</v>
          </cell>
        </row>
        <row r="25">
          <cell r="A25" t="str">
            <v>BALIA</v>
          </cell>
          <cell r="B25">
            <v>2</v>
          </cell>
        </row>
        <row r="26">
          <cell r="A26" t="str">
            <v>BALIA BAZAR</v>
          </cell>
          <cell r="B26">
            <v>2.1800000000000002</v>
          </cell>
        </row>
        <row r="27">
          <cell r="A27" t="str">
            <v>BALIANTA</v>
          </cell>
          <cell r="B27">
            <v>1.73</v>
          </cell>
        </row>
        <row r="28">
          <cell r="A28" t="str">
            <v>BALIAPAL</v>
          </cell>
          <cell r="B28">
            <v>2.8</v>
          </cell>
        </row>
        <row r="29">
          <cell r="A29" t="str">
            <v>BALICHANDRAPUR</v>
          </cell>
          <cell r="B29">
            <v>2</v>
          </cell>
        </row>
        <row r="30">
          <cell r="A30" t="str">
            <v>BALIJHARI</v>
          </cell>
          <cell r="B30">
            <v>3.33</v>
          </cell>
        </row>
        <row r="31">
          <cell r="A31" t="str">
            <v>BALIKUDA(JSP)</v>
          </cell>
          <cell r="B31">
            <v>2</v>
          </cell>
        </row>
        <row r="32">
          <cell r="A32" t="str">
            <v>BALUGAON</v>
          </cell>
          <cell r="B32">
            <v>2.4</v>
          </cell>
        </row>
        <row r="33">
          <cell r="A33" t="str">
            <v>BANAMALIPUR</v>
          </cell>
          <cell r="B33">
            <v>1.8</v>
          </cell>
        </row>
        <row r="34">
          <cell r="A34" t="str">
            <v>BANDUTIKIRA</v>
          </cell>
          <cell r="B34">
            <v>3.03</v>
          </cell>
        </row>
        <row r="35">
          <cell r="A35" t="str">
            <v>BANKI</v>
          </cell>
          <cell r="B35">
            <v>2</v>
          </cell>
        </row>
        <row r="36">
          <cell r="A36" t="str">
            <v>BANTHA CHHAK</v>
          </cell>
          <cell r="B36">
            <v>2</v>
          </cell>
        </row>
        <row r="37">
          <cell r="A37" t="str">
            <v>BARBIL</v>
          </cell>
          <cell r="B37">
            <v>3.63</v>
          </cell>
        </row>
        <row r="38">
          <cell r="A38" t="str">
            <v>BAREIPALI</v>
          </cell>
          <cell r="B38">
            <v>2.42</v>
          </cell>
        </row>
        <row r="39">
          <cell r="A39" t="str">
            <v>BARGARH</v>
          </cell>
          <cell r="B39">
            <v>3.03</v>
          </cell>
        </row>
        <row r="40">
          <cell r="A40" t="str">
            <v>BARI</v>
          </cell>
          <cell r="B40">
            <v>2</v>
          </cell>
        </row>
        <row r="41">
          <cell r="A41" t="str">
            <v>BARIDA (GANJAM)</v>
          </cell>
          <cell r="B41">
            <v>2.75</v>
          </cell>
        </row>
        <row r="42">
          <cell r="A42" t="str">
            <v>BARIKPUR</v>
          </cell>
          <cell r="B42">
            <v>2</v>
          </cell>
        </row>
        <row r="43">
          <cell r="A43" t="str">
            <v>BARIPADA</v>
          </cell>
          <cell r="B43">
            <v>2.13</v>
          </cell>
        </row>
        <row r="44">
          <cell r="A44" t="str">
            <v>BARUAN</v>
          </cell>
          <cell r="B44">
            <v>2</v>
          </cell>
        </row>
        <row r="45">
          <cell r="A45" t="str">
            <v>BASTA</v>
          </cell>
          <cell r="B45">
            <v>2.5</v>
          </cell>
        </row>
        <row r="46">
          <cell r="A46" t="str">
            <v>BASUDEVPUR</v>
          </cell>
          <cell r="B46">
            <v>2.42</v>
          </cell>
        </row>
        <row r="47">
          <cell r="A47" t="str">
            <v>BAUSUNI</v>
          </cell>
          <cell r="B47">
            <v>4.5</v>
          </cell>
        </row>
        <row r="48">
          <cell r="A48" t="str">
            <v>BEGUNIA</v>
          </cell>
          <cell r="B48">
            <v>2.4</v>
          </cell>
        </row>
        <row r="49">
          <cell r="A49" t="str">
            <v>BELAGUNTHA</v>
          </cell>
          <cell r="B49">
            <v>2.75</v>
          </cell>
        </row>
        <row r="50">
          <cell r="A50" t="str">
            <v>BELPAHAR</v>
          </cell>
          <cell r="B50">
            <v>2.75</v>
          </cell>
        </row>
        <row r="51">
          <cell r="A51" t="str">
            <v>BERHAMPUR</v>
          </cell>
          <cell r="B51">
            <v>2</v>
          </cell>
        </row>
        <row r="52">
          <cell r="A52" t="str">
            <v>BETADA</v>
          </cell>
          <cell r="B52">
            <v>2.4</v>
          </cell>
        </row>
        <row r="53">
          <cell r="A53" t="str">
            <v>BETANATI</v>
          </cell>
          <cell r="B53">
            <v>2.48</v>
          </cell>
        </row>
        <row r="54">
          <cell r="A54" t="str">
            <v>BHADRAK</v>
          </cell>
          <cell r="B54">
            <v>2</v>
          </cell>
        </row>
        <row r="55">
          <cell r="A55" t="str">
            <v>BHANJANAGAR</v>
          </cell>
          <cell r="B55">
            <v>2.75</v>
          </cell>
        </row>
        <row r="56">
          <cell r="A56" t="str">
            <v>BHAPUR</v>
          </cell>
          <cell r="B56">
            <v>2.4200000000000004</v>
          </cell>
        </row>
        <row r="57">
          <cell r="A57" t="str">
            <v>BHOGRAI</v>
          </cell>
          <cell r="B57">
            <v>2.8</v>
          </cell>
        </row>
        <row r="58">
          <cell r="A58" t="str">
            <v>BHUBANESWAR</v>
          </cell>
          <cell r="B58">
            <v>1.73</v>
          </cell>
        </row>
        <row r="59">
          <cell r="A59" t="str">
            <v>BILAHAT</v>
          </cell>
          <cell r="B59">
            <v>2</v>
          </cell>
        </row>
        <row r="60">
          <cell r="A60" t="str">
            <v>BINKA</v>
          </cell>
          <cell r="B60">
            <v>3.7</v>
          </cell>
        </row>
        <row r="61">
          <cell r="A61" t="str">
            <v>BIRAMAHARAJPUR</v>
          </cell>
          <cell r="B61">
            <v>4</v>
          </cell>
        </row>
        <row r="62">
          <cell r="A62" t="str">
            <v>BISAM CUTTACK</v>
          </cell>
          <cell r="B62">
            <v>4.68</v>
          </cell>
        </row>
        <row r="63">
          <cell r="A63" t="str">
            <v>BISRA</v>
          </cell>
          <cell r="B63">
            <v>2.65</v>
          </cell>
        </row>
        <row r="64">
          <cell r="A64" t="str">
            <v>BOLANGIR</v>
          </cell>
          <cell r="B64">
            <v>3.33</v>
          </cell>
        </row>
        <row r="65">
          <cell r="A65" t="str">
            <v>BOUDH</v>
          </cell>
          <cell r="B65">
            <v>3.8</v>
          </cell>
        </row>
        <row r="66">
          <cell r="A66" t="str">
            <v>BRAHMAGIRI</v>
          </cell>
          <cell r="B66">
            <v>2.4200000000000004</v>
          </cell>
        </row>
        <row r="67">
          <cell r="A67" t="str">
            <v>BUGUDA</v>
          </cell>
          <cell r="B67">
            <v>2.8</v>
          </cell>
        </row>
        <row r="68">
          <cell r="A68" t="str">
            <v>BURLA</v>
          </cell>
          <cell r="B68">
            <v>2.52</v>
          </cell>
        </row>
        <row r="69">
          <cell r="A69" t="str">
            <v>CHAMPAPUR</v>
          </cell>
          <cell r="B69">
            <v>2</v>
          </cell>
        </row>
        <row r="70">
          <cell r="A70" t="str">
            <v>CHAMPESWAR</v>
          </cell>
          <cell r="B70">
            <v>3</v>
          </cell>
        </row>
        <row r="71">
          <cell r="A71" t="str">
            <v>CHAMPUA</v>
          </cell>
          <cell r="B71">
            <v>3.3</v>
          </cell>
        </row>
        <row r="72">
          <cell r="A72" t="str">
            <v>CHANDANPUR</v>
          </cell>
          <cell r="B72">
            <v>2</v>
          </cell>
        </row>
        <row r="73">
          <cell r="A73" t="str">
            <v>CHANDBALI</v>
          </cell>
          <cell r="B73">
            <v>2.4</v>
          </cell>
        </row>
        <row r="74">
          <cell r="A74" t="str">
            <v>CHANDIKHOL</v>
          </cell>
          <cell r="B74">
            <v>2</v>
          </cell>
        </row>
        <row r="75">
          <cell r="A75" t="str">
            <v>CHANDPUR</v>
          </cell>
          <cell r="B75">
            <v>2</v>
          </cell>
        </row>
        <row r="76">
          <cell r="A76" t="str">
            <v>CHANDRAGIRI</v>
          </cell>
          <cell r="B76">
            <v>4.13</v>
          </cell>
        </row>
        <row r="77">
          <cell r="A77" t="str">
            <v>CHARAMPA</v>
          </cell>
          <cell r="B77">
            <v>2</v>
          </cell>
        </row>
        <row r="78">
          <cell r="A78" t="str">
            <v>CHARICHHAKA</v>
          </cell>
          <cell r="B78">
            <v>2.1800000000000002</v>
          </cell>
        </row>
        <row r="79">
          <cell r="A79" t="str">
            <v>CHHATIA</v>
          </cell>
          <cell r="B79">
            <v>2</v>
          </cell>
        </row>
        <row r="80">
          <cell r="A80" t="str">
            <v>CHHENDIPADA</v>
          </cell>
          <cell r="B80">
            <v>2</v>
          </cell>
        </row>
        <row r="81">
          <cell r="A81" t="str">
            <v>CHIKITIPENTHA</v>
          </cell>
          <cell r="B81">
            <v>2.75</v>
          </cell>
        </row>
        <row r="82">
          <cell r="A82" t="str">
            <v>CHITRADA</v>
          </cell>
          <cell r="B82">
            <v>3.25</v>
          </cell>
        </row>
        <row r="83">
          <cell r="A83" t="str">
            <v>DARINGIBADI</v>
          </cell>
          <cell r="B83">
            <v>4</v>
          </cell>
        </row>
        <row r="84">
          <cell r="A84" t="str">
            <v>DASAMALLI</v>
          </cell>
          <cell r="B84">
            <v>2.75</v>
          </cell>
        </row>
        <row r="85">
          <cell r="A85" t="str">
            <v>DASMILE</v>
          </cell>
          <cell r="B85">
            <v>2.75</v>
          </cell>
        </row>
        <row r="86">
          <cell r="A86" t="str">
            <v>DASPALLA</v>
          </cell>
          <cell r="B86">
            <v>2.54</v>
          </cell>
        </row>
        <row r="87">
          <cell r="A87" t="str">
            <v>DELANG</v>
          </cell>
          <cell r="B87">
            <v>2.5299999999999998</v>
          </cell>
        </row>
        <row r="88">
          <cell r="A88" t="str">
            <v>DHALAPATHAR</v>
          </cell>
          <cell r="B88">
            <v>2.2000000000000002</v>
          </cell>
        </row>
        <row r="89">
          <cell r="A89" t="str">
            <v>DHANAGHARA</v>
          </cell>
          <cell r="B89">
            <v>2.75</v>
          </cell>
        </row>
        <row r="90">
          <cell r="A90" t="str">
            <v>DHANUPALI</v>
          </cell>
          <cell r="B90">
            <v>2.52</v>
          </cell>
        </row>
        <row r="91">
          <cell r="A91" t="str">
            <v>DHENKANAL</v>
          </cell>
          <cell r="B91">
            <v>2</v>
          </cell>
        </row>
        <row r="92">
          <cell r="A92" t="str">
            <v>DHENKIKOTE</v>
          </cell>
          <cell r="B92">
            <v>2.8600000000000003</v>
          </cell>
        </row>
        <row r="93">
          <cell r="A93" t="str">
            <v>DOLASAHI</v>
          </cell>
          <cell r="B93">
            <v>2</v>
          </cell>
        </row>
        <row r="94">
          <cell r="A94" t="str">
            <v>DUBURI</v>
          </cell>
          <cell r="B94">
            <v>2.1800000000000002</v>
          </cell>
        </row>
        <row r="95">
          <cell r="A95" t="str">
            <v>DUKURA</v>
          </cell>
          <cell r="B95">
            <v>2.8600000000000003</v>
          </cell>
        </row>
        <row r="96">
          <cell r="A96" t="str">
            <v>DUNGURA</v>
          </cell>
          <cell r="B96">
            <v>2.13</v>
          </cell>
        </row>
        <row r="97">
          <cell r="A97" t="str">
            <v>ERSAMA</v>
          </cell>
          <cell r="B97">
            <v>2.27</v>
          </cell>
        </row>
        <row r="98">
          <cell r="A98" t="str">
            <v>GANGAPUR</v>
          </cell>
          <cell r="B98">
            <v>2.5299999999999998</v>
          </cell>
        </row>
        <row r="99">
          <cell r="A99" t="str">
            <v>GANIA</v>
          </cell>
          <cell r="B99">
            <v>2.64</v>
          </cell>
        </row>
        <row r="100">
          <cell r="A100" t="str">
            <v>GANJAM</v>
          </cell>
          <cell r="B100">
            <v>2.31</v>
          </cell>
        </row>
        <row r="101">
          <cell r="A101" t="str">
            <v>GAONDIA</v>
          </cell>
          <cell r="B101">
            <v>2.66</v>
          </cell>
        </row>
        <row r="102">
          <cell r="A102" t="str">
            <v>GARDAPUR</v>
          </cell>
          <cell r="B102">
            <v>2.1</v>
          </cell>
        </row>
        <row r="103">
          <cell r="A103" t="str">
            <v>GHASIPURA</v>
          </cell>
          <cell r="B103">
            <v>2.2000000000000002</v>
          </cell>
        </row>
        <row r="104">
          <cell r="A104" t="str">
            <v>GIRISOLA</v>
          </cell>
          <cell r="B104">
            <v>2.25</v>
          </cell>
        </row>
        <row r="105">
          <cell r="A105" t="str">
            <v>GODBHAGA</v>
          </cell>
          <cell r="B105">
            <v>3.4</v>
          </cell>
        </row>
        <row r="106">
          <cell r="A106" t="str">
            <v>GOP</v>
          </cell>
          <cell r="B106">
            <v>1.82</v>
          </cell>
        </row>
        <row r="107">
          <cell r="A107" t="str">
            <v>GOPALPUR</v>
          </cell>
          <cell r="B107">
            <v>2.65</v>
          </cell>
        </row>
        <row r="108">
          <cell r="A108" t="str">
            <v>GORUMAHISANI</v>
          </cell>
          <cell r="B108">
            <v>4</v>
          </cell>
        </row>
        <row r="109">
          <cell r="A109" t="str">
            <v>GOVINDAPALLI</v>
          </cell>
          <cell r="B109">
            <v>4.5</v>
          </cell>
        </row>
        <row r="110">
          <cell r="A110" t="str">
            <v xml:space="preserve">GUNIA </v>
          </cell>
          <cell r="B110">
            <v>2.75</v>
          </cell>
        </row>
        <row r="111">
          <cell r="A111" t="str">
            <v>GUNUPUR</v>
          </cell>
          <cell r="B111">
            <v>4</v>
          </cell>
        </row>
        <row r="112">
          <cell r="A112" t="str">
            <v>HADAPADA</v>
          </cell>
          <cell r="B112">
            <v>2.5</v>
          </cell>
        </row>
        <row r="113">
          <cell r="A113" t="str">
            <v>HALDIPADA</v>
          </cell>
          <cell r="B113">
            <v>2.5</v>
          </cell>
        </row>
        <row r="114">
          <cell r="A114" t="str">
            <v>HARIPUR HAT</v>
          </cell>
          <cell r="B114">
            <v>2</v>
          </cell>
        </row>
        <row r="115">
          <cell r="A115" t="str">
            <v>HATATOTA</v>
          </cell>
          <cell r="B115">
            <v>2</v>
          </cell>
        </row>
        <row r="116">
          <cell r="A116" t="str">
            <v>HINDOLA</v>
          </cell>
          <cell r="B116">
            <v>2.1800000000000002</v>
          </cell>
        </row>
        <row r="117">
          <cell r="A117" t="str">
            <v>ISWORPUR</v>
          </cell>
          <cell r="B117">
            <v>2.12</v>
          </cell>
        </row>
        <row r="118">
          <cell r="A118" t="str">
            <v>ITAMATI</v>
          </cell>
          <cell r="B118">
            <v>2.4</v>
          </cell>
        </row>
        <row r="119">
          <cell r="A119" t="str">
            <v>JAGATSINGHPUR</v>
          </cell>
          <cell r="B119">
            <v>2</v>
          </cell>
        </row>
        <row r="120">
          <cell r="A120" t="str">
            <v>JAJPUR ROAD</v>
          </cell>
          <cell r="B120">
            <v>2</v>
          </cell>
        </row>
        <row r="121">
          <cell r="A121" t="str">
            <v>JAJPUR TOWN</v>
          </cell>
          <cell r="B121">
            <v>2</v>
          </cell>
        </row>
        <row r="122">
          <cell r="A122" t="str">
            <v>JALESWAR</v>
          </cell>
          <cell r="B122">
            <v>2.13</v>
          </cell>
        </row>
        <row r="123">
          <cell r="A123" t="str">
            <v>JARKA</v>
          </cell>
          <cell r="B123">
            <v>2</v>
          </cell>
        </row>
        <row r="124">
          <cell r="A124" t="str">
            <v>JASIPUR</v>
          </cell>
          <cell r="B124">
            <v>3.5</v>
          </cell>
        </row>
        <row r="125">
          <cell r="A125" t="str">
            <v>JATAMUNDIA</v>
          </cell>
          <cell r="B125">
            <v>2</v>
          </cell>
        </row>
        <row r="126">
          <cell r="A126" t="str">
            <v>JATNI</v>
          </cell>
          <cell r="B126">
            <v>2</v>
          </cell>
        </row>
        <row r="127">
          <cell r="A127" t="str">
            <v>JAYKAYPUR</v>
          </cell>
          <cell r="B127">
            <v>3.5</v>
          </cell>
        </row>
        <row r="128">
          <cell r="A128" t="str">
            <v>JEYPORE</v>
          </cell>
          <cell r="B128">
            <v>4</v>
          </cell>
        </row>
        <row r="129">
          <cell r="A129" t="str">
            <v>JHALIAMARA</v>
          </cell>
          <cell r="B129">
            <v>2.5</v>
          </cell>
        </row>
        <row r="130">
          <cell r="A130" t="str">
            <v>JHUMPURA</v>
          </cell>
          <cell r="B130">
            <v>2.85</v>
          </cell>
        </row>
        <row r="131">
          <cell r="A131" t="str">
            <v>JODA</v>
          </cell>
          <cell r="B131">
            <v>3.47</v>
          </cell>
        </row>
        <row r="132">
          <cell r="A132" t="str">
            <v>JOGESWARPUR</v>
          </cell>
          <cell r="B132">
            <v>2.1800000000000002</v>
          </cell>
        </row>
        <row r="133">
          <cell r="A133" t="str">
            <v>KABISURYANAGAR</v>
          </cell>
          <cell r="B133">
            <v>2.75</v>
          </cell>
        </row>
        <row r="134">
          <cell r="A134" t="str">
            <v>KAKATPUR</v>
          </cell>
          <cell r="B134">
            <v>2</v>
          </cell>
        </row>
        <row r="135">
          <cell r="A135" t="str">
            <v>KALAPATHAR</v>
          </cell>
          <cell r="B135">
            <v>2.2000000000000002</v>
          </cell>
        </row>
        <row r="136">
          <cell r="A136" t="str">
            <v>KALIABALI</v>
          </cell>
          <cell r="B136">
            <v>2.75</v>
          </cell>
        </row>
        <row r="137">
          <cell r="A137" t="str">
            <v>KAMAKHYANAGAR</v>
          </cell>
          <cell r="B137">
            <v>2.27</v>
          </cell>
        </row>
        <row r="138">
          <cell r="A138" t="str">
            <v>KANAS</v>
          </cell>
          <cell r="B138">
            <v>2.5299999999999998</v>
          </cell>
        </row>
        <row r="139">
          <cell r="A139" t="str">
            <v>KANISI</v>
          </cell>
          <cell r="B139">
            <v>2.31</v>
          </cell>
        </row>
        <row r="140">
          <cell r="A140" t="str">
            <v>KANSAMARI</v>
          </cell>
          <cell r="B140">
            <v>2.75</v>
          </cell>
        </row>
        <row r="141">
          <cell r="A141" t="str">
            <v xml:space="preserve">KANTARAGUDA </v>
          </cell>
          <cell r="B141">
            <v>4.62</v>
          </cell>
        </row>
        <row r="142">
          <cell r="A142" t="str">
            <v>KARAMDEHI</v>
          </cell>
          <cell r="B142">
            <v>2.8</v>
          </cell>
        </row>
        <row r="143">
          <cell r="A143" t="str">
            <v>KARANJIA</v>
          </cell>
          <cell r="B143">
            <v>3.2</v>
          </cell>
        </row>
        <row r="144">
          <cell r="A144" t="str">
            <v>KATAPALI</v>
          </cell>
          <cell r="B144">
            <v>2.52</v>
          </cell>
        </row>
        <row r="145">
          <cell r="A145" t="str">
            <v>KATIKATA</v>
          </cell>
          <cell r="B145">
            <v>2</v>
          </cell>
        </row>
        <row r="146">
          <cell r="A146" t="str">
            <v>KENDRAPARA</v>
          </cell>
          <cell r="B146">
            <v>2</v>
          </cell>
        </row>
        <row r="147">
          <cell r="A147" t="str">
            <v>KENDUJIANI</v>
          </cell>
          <cell r="B147">
            <v>3.5</v>
          </cell>
        </row>
        <row r="148">
          <cell r="A148" t="str">
            <v>KENGHAT</v>
          </cell>
          <cell r="B148">
            <v>2.8</v>
          </cell>
        </row>
        <row r="149">
          <cell r="A149" t="str">
            <v>KEOL NAGAR</v>
          </cell>
          <cell r="B149">
            <v>2.5499999999999998</v>
          </cell>
        </row>
        <row r="150">
          <cell r="A150" t="str">
            <v>KEONJHAR</v>
          </cell>
          <cell r="B150">
            <v>2.66</v>
          </cell>
        </row>
        <row r="151">
          <cell r="A151" t="str">
            <v>KESHANA</v>
          </cell>
          <cell r="B151">
            <v>3.3</v>
          </cell>
        </row>
        <row r="152">
          <cell r="A152" t="str">
            <v>KHAIRA</v>
          </cell>
          <cell r="B152">
            <v>2.42</v>
          </cell>
        </row>
        <row r="153">
          <cell r="A153" t="str">
            <v>KHAIRAPUT</v>
          </cell>
          <cell r="B153">
            <v>4.5</v>
          </cell>
        </row>
        <row r="154">
          <cell r="A154" t="str">
            <v>KHAJURIKATA</v>
          </cell>
          <cell r="B154">
            <v>2</v>
          </cell>
        </row>
        <row r="155">
          <cell r="A155" t="str">
            <v>KHANDAPADA</v>
          </cell>
          <cell r="B155">
            <v>2.75</v>
          </cell>
        </row>
        <row r="156">
          <cell r="A156" t="str">
            <v>KHANPADA</v>
          </cell>
          <cell r="B156">
            <v>2.4</v>
          </cell>
        </row>
        <row r="157">
          <cell r="A157" t="str">
            <v>KHELAR</v>
          </cell>
          <cell r="B157">
            <v>2</v>
          </cell>
        </row>
        <row r="158">
          <cell r="A158" t="str">
            <v>KHICHING</v>
          </cell>
          <cell r="B158">
            <v>3.5</v>
          </cell>
        </row>
        <row r="159">
          <cell r="A159" t="str">
            <v>KHUNTA</v>
          </cell>
          <cell r="B159">
            <v>2.66</v>
          </cell>
        </row>
        <row r="160">
          <cell r="A160" t="str">
            <v>KHURDA</v>
          </cell>
          <cell r="B160">
            <v>2</v>
          </cell>
        </row>
        <row r="161">
          <cell r="A161" t="str">
            <v>KIREI</v>
          </cell>
          <cell r="B161">
            <v>3.5</v>
          </cell>
        </row>
        <row r="162">
          <cell r="A162" t="str">
            <v>KONARK</v>
          </cell>
          <cell r="B162">
            <v>2</v>
          </cell>
        </row>
        <row r="163">
          <cell r="A163" t="str">
            <v>KOSTA</v>
          </cell>
          <cell r="B163">
            <v>2.6</v>
          </cell>
        </row>
        <row r="164">
          <cell r="A164" t="str">
            <v>KUJANG</v>
          </cell>
          <cell r="B164">
            <v>2</v>
          </cell>
        </row>
        <row r="165">
          <cell r="A165" t="str">
            <v>KULIANA</v>
          </cell>
          <cell r="B165">
            <v>3.85</v>
          </cell>
        </row>
        <row r="166">
          <cell r="A166" t="str">
            <v>KUMBHIRDA</v>
          </cell>
          <cell r="B166">
            <v>3.3</v>
          </cell>
        </row>
        <row r="167">
          <cell r="A167" t="str">
            <v>KURUDA</v>
          </cell>
          <cell r="B167">
            <v>2.1</v>
          </cell>
        </row>
        <row r="168">
          <cell r="A168" t="str">
            <v>LAXMIPUR</v>
          </cell>
          <cell r="B168">
            <v>4.5</v>
          </cell>
        </row>
        <row r="169">
          <cell r="A169" t="str">
            <v>LOCHAPADA BRP</v>
          </cell>
          <cell r="B169">
            <v>2.5</v>
          </cell>
        </row>
        <row r="170">
          <cell r="A170" t="str">
            <v>MACHHAMARA</v>
          </cell>
          <cell r="B170">
            <v>4.13</v>
          </cell>
        </row>
        <row r="171">
          <cell r="A171" t="str">
            <v>MAGURAGADIA KEONJHAR</v>
          </cell>
          <cell r="B171">
            <v>2.66</v>
          </cell>
        </row>
        <row r="172">
          <cell r="A172" t="str">
            <v>MAHALA</v>
          </cell>
          <cell r="B172">
            <v>2.2999999999999998</v>
          </cell>
        </row>
        <row r="173">
          <cell r="A173" t="str">
            <v>MAHENDRAGARH</v>
          </cell>
          <cell r="B173">
            <v>3.75</v>
          </cell>
        </row>
        <row r="174">
          <cell r="A174" t="str">
            <v>MALKANGIRI</v>
          </cell>
          <cell r="B174">
            <v>4.5</v>
          </cell>
        </row>
        <row r="175">
          <cell r="A175" t="str">
            <v>MANGALPUR (PIPILI)</v>
          </cell>
          <cell r="B175">
            <v>2</v>
          </cell>
        </row>
        <row r="176">
          <cell r="A176" t="str">
            <v>MANIJANGA</v>
          </cell>
          <cell r="B176">
            <v>2</v>
          </cell>
        </row>
        <row r="177">
          <cell r="A177" t="str">
            <v>MARKONA</v>
          </cell>
          <cell r="B177">
            <v>2.2999999999999998</v>
          </cell>
        </row>
        <row r="178">
          <cell r="A178" t="str">
            <v>MARSHAGHAI</v>
          </cell>
          <cell r="B178">
            <v>2.1</v>
          </cell>
        </row>
        <row r="179">
          <cell r="A179" t="str">
            <v>MATHILI</v>
          </cell>
          <cell r="B179">
            <v>4.5</v>
          </cell>
        </row>
        <row r="180">
          <cell r="A180" t="str">
            <v>MATIAPADA</v>
          </cell>
          <cell r="B180">
            <v>2</v>
          </cell>
        </row>
        <row r="181">
          <cell r="A181" t="str">
            <v>MOHANA</v>
          </cell>
          <cell r="B181">
            <v>2.75</v>
          </cell>
        </row>
        <row r="182">
          <cell r="A182" t="str">
            <v>MUNDAMARAI</v>
          </cell>
          <cell r="B182">
            <v>2.75</v>
          </cell>
        </row>
        <row r="183">
          <cell r="A183" t="str">
            <v>MUNIGUDA</v>
          </cell>
          <cell r="B183">
            <v>4.3</v>
          </cell>
        </row>
        <row r="184">
          <cell r="A184" t="str">
            <v>MURGABADI</v>
          </cell>
          <cell r="B184">
            <v>2.25</v>
          </cell>
        </row>
        <row r="185">
          <cell r="A185" t="str">
            <v>NABARANGPUR</v>
          </cell>
          <cell r="B185">
            <v>4.5</v>
          </cell>
        </row>
        <row r="186">
          <cell r="A186" t="str">
            <v>NACHUNI</v>
          </cell>
          <cell r="B186">
            <v>2.4</v>
          </cell>
        </row>
        <row r="187">
          <cell r="A187" t="str">
            <v>NAGAPUR</v>
          </cell>
          <cell r="B187">
            <v>2</v>
          </cell>
        </row>
        <row r="188">
          <cell r="A188" t="str">
            <v>NANDAPUR</v>
          </cell>
          <cell r="B188">
            <v>4.8</v>
          </cell>
        </row>
        <row r="189">
          <cell r="A189" t="str">
            <v>NANDIPUR</v>
          </cell>
          <cell r="B189">
            <v>2.25</v>
          </cell>
        </row>
        <row r="190">
          <cell r="A190" t="str">
            <v>NARANGARH</v>
          </cell>
          <cell r="B190">
            <v>2.5</v>
          </cell>
        </row>
        <row r="191">
          <cell r="A191" t="str">
            <v>NARDA BAZAR BALIPATNA</v>
          </cell>
          <cell r="B191">
            <v>1.82</v>
          </cell>
        </row>
        <row r="192">
          <cell r="A192" t="str">
            <v>NARSINGHPUR</v>
          </cell>
          <cell r="B192">
            <v>3.33</v>
          </cell>
        </row>
        <row r="193">
          <cell r="A193" t="str">
            <v>NAYAGARH</v>
          </cell>
          <cell r="B193">
            <v>2.4</v>
          </cell>
        </row>
        <row r="194">
          <cell r="A194" t="str">
            <v>NAYAHATA</v>
          </cell>
          <cell r="B194">
            <v>2.4</v>
          </cell>
        </row>
        <row r="195">
          <cell r="A195" t="str">
            <v>NIMAPARA</v>
          </cell>
          <cell r="B195">
            <v>1.82</v>
          </cell>
        </row>
        <row r="196">
          <cell r="A196" t="str">
            <v>NISCHINTKOILI</v>
          </cell>
          <cell r="B196">
            <v>2</v>
          </cell>
        </row>
        <row r="197">
          <cell r="A197" t="str">
            <v>NTPC KANIHA</v>
          </cell>
          <cell r="B197">
            <v>2.4</v>
          </cell>
        </row>
        <row r="198">
          <cell r="A198" t="str">
            <v>NUAGAON</v>
          </cell>
          <cell r="B198">
            <v>2.75</v>
          </cell>
        </row>
        <row r="199">
          <cell r="A199" t="str">
            <v>NURPUR</v>
          </cell>
          <cell r="B199">
            <v>2</v>
          </cell>
        </row>
        <row r="200">
          <cell r="A200" t="str">
            <v>ODAGAON</v>
          </cell>
          <cell r="B200">
            <v>2.8600000000000003</v>
          </cell>
        </row>
        <row r="201">
          <cell r="A201" t="str">
            <v>OLAVAR</v>
          </cell>
          <cell r="B201">
            <v>2.75</v>
          </cell>
        </row>
        <row r="202">
          <cell r="A202" t="str">
            <v>OSTAPAL</v>
          </cell>
          <cell r="B202">
            <v>2.42</v>
          </cell>
        </row>
        <row r="203">
          <cell r="A203" t="str">
            <v>OUPADA</v>
          </cell>
          <cell r="B203">
            <v>2.75</v>
          </cell>
        </row>
        <row r="204">
          <cell r="A204" t="str">
            <v>PADMAPUR</v>
          </cell>
          <cell r="B204">
            <v>4.4000000000000004</v>
          </cell>
        </row>
        <row r="205">
          <cell r="A205" t="str">
            <v>PAGA CHHAKA</v>
          </cell>
          <cell r="B205">
            <v>1.57</v>
          </cell>
        </row>
        <row r="206">
          <cell r="A206" t="str">
            <v>PANDUA</v>
          </cell>
          <cell r="B206">
            <v>2.2000000000000002</v>
          </cell>
        </row>
        <row r="207">
          <cell r="A207" t="str">
            <v>PANIKOILI</v>
          </cell>
          <cell r="B207">
            <v>2</v>
          </cell>
        </row>
        <row r="208">
          <cell r="A208" t="str">
            <v>PARALAKHEMUNDI</v>
          </cell>
          <cell r="B208">
            <v>3.85</v>
          </cell>
        </row>
        <row r="209">
          <cell r="A209" t="str">
            <v>PARIPADA</v>
          </cell>
          <cell r="B209">
            <v>2.31</v>
          </cell>
        </row>
        <row r="210">
          <cell r="A210" t="str">
            <v>PARIPADA MANGALAPUR</v>
          </cell>
          <cell r="B210">
            <v>2.4</v>
          </cell>
        </row>
        <row r="211">
          <cell r="A211" t="str">
            <v>PARMANPUR</v>
          </cell>
          <cell r="B211">
            <v>2.75</v>
          </cell>
        </row>
        <row r="212">
          <cell r="A212" t="str">
            <v>PATNAGARH</v>
          </cell>
          <cell r="B212">
            <v>4.5999999999999996</v>
          </cell>
        </row>
        <row r="213">
          <cell r="A213" t="str">
            <v>PATTAMUNDAI</v>
          </cell>
          <cell r="B213">
            <v>2</v>
          </cell>
        </row>
        <row r="214">
          <cell r="A214" t="str">
            <v>PENTHAKATA</v>
          </cell>
          <cell r="B214">
            <v>2</v>
          </cell>
        </row>
        <row r="215">
          <cell r="A215" t="str">
            <v>PHULBANI</v>
          </cell>
          <cell r="B215">
            <v>3.63</v>
          </cell>
        </row>
        <row r="216">
          <cell r="A216" t="str">
            <v>PIPILI</v>
          </cell>
          <cell r="B216">
            <v>2</v>
          </cell>
        </row>
        <row r="217">
          <cell r="A217" t="str">
            <v>PODAASITA</v>
          </cell>
          <cell r="B217">
            <v>2.2000000000000002</v>
          </cell>
        </row>
        <row r="218">
          <cell r="A218" t="str">
            <v>POTTANGI</v>
          </cell>
          <cell r="B218">
            <v>5</v>
          </cell>
        </row>
        <row r="219">
          <cell r="A219" t="str">
            <v>PRITIPUR</v>
          </cell>
          <cell r="B219">
            <v>2.4</v>
          </cell>
        </row>
        <row r="220">
          <cell r="A220" t="str">
            <v>PURI</v>
          </cell>
          <cell r="B220">
            <v>2</v>
          </cell>
        </row>
        <row r="221">
          <cell r="A221" t="str">
            <v>PURUNAKATAK</v>
          </cell>
          <cell r="B221">
            <v>3.75</v>
          </cell>
        </row>
        <row r="222">
          <cell r="A222" t="str">
            <v>PURUSOTTAMPUR</v>
          </cell>
          <cell r="B222">
            <v>2.75</v>
          </cell>
        </row>
        <row r="223">
          <cell r="A223" t="str">
            <v>RAGADI</v>
          </cell>
          <cell r="B223">
            <v>2</v>
          </cell>
        </row>
        <row r="224">
          <cell r="A224" t="str">
            <v>RAGHUNATHPUR</v>
          </cell>
          <cell r="B224">
            <v>2</v>
          </cell>
        </row>
        <row r="225">
          <cell r="A225" t="str">
            <v>RAHAMA</v>
          </cell>
          <cell r="B225">
            <v>2.06</v>
          </cell>
        </row>
        <row r="226">
          <cell r="A226" t="str">
            <v>RAIRANGPUR</v>
          </cell>
          <cell r="B226">
            <v>3.33</v>
          </cell>
        </row>
        <row r="227">
          <cell r="A227" t="str">
            <v>RAISUNGUDA</v>
          </cell>
          <cell r="B227">
            <v>2</v>
          </cell>
        </row>
        <row r="228">
          <cell r="A228" t="str">
            <v>RAJ NILAGIRI</v>
          </cell>
          <cell r="B228">
            <v>2.65</v>
          </cell>
        </row>
        <row r="229">
          <cell r="A229" t="str">
            <v>RAJ SUNAKHALA</v>
          </cell>
          <cell r="B229">
            <v>2.27</v>
          </cell>
        </row>
        <row r="230">
          <cell r="A230" t="str">
            <v>RAJGANGPUR</v>
          </cell>
          <cell r="B230">
            <v>2.75</v>
          </cell>
        </row>
        <row r="231">
          <cell r="A231" t="str">
            <v>RAMBAG</v>
          </cell>
          <cell r="B231">
            <v>2.12</v>
          </cell>
        </row>
        <row r="232">
          <cell r="A232" t="str">
            <v>RAMBHA</v>
          </cell>
          <cell r="B232">
            <v>2.75</v>
          </cell>
        </row>
        <row r="233">
          <cell r="A233" t="str">
            <v>RAMCHANDRAPUR</v>
          </cell>
          <cell r="B233">
            <v>2.2000000000000002</v>
          </cell>
        </row>
        <row r="234">
          <cell r="A234" t="str">
            <v>RAMNAGAR</v>
          </cell>
          <cell r="B234">
            <v>2.2000000000000002</v>
          </cell>
        </row>
        <row r="235">
          <cell r="A235" t="str">
            <v>RATNAGIRI</v>
          </cell>
          <cell r="B235">
            <v>2.4</v>
          </cell>
        </row>
        <row r="236">
          <cell r="A236" t="str">
            <v>RAYAGADA</v>
          </cell>
          <cell r="B236">
            <v>3.3</v>
          </cell>
        </row>
        <row r="237">
          <cell r="A237" t="str">
            <v>REDHAKHOL</v>
          </cell>
          <cell r="B237">
            <v>3</v>
          </cell>
        </row>
        <row r="238">
          <cell r="A238" t="str">
            <v>REMUNA</v>
          </cell>
          <cell r="B238">
            <v>2.1</v>
          </cell>
        </row>
        <row r="239">
          <cell r="A239" t="str">
            <v>ROURKELA</v>
          </cell>
          <cell r="B239">
            <v>2.4200000000000004</v>
          </cell>
        </row>
        <row r="240">
          <cell r="A240" t="str">
            <v>SALIPUR</v>
          </cell>
          <cell r="B240">
            <v>2</v>
          </cell>
        </row>
        <row r="241">
          <cell r="A241" t="str">
            <v>SAMBALPUR</v>
          </cell>
          <cell r="B241">
            <v>2.4200000000000004</v>
          </cell>
        </row>
        <row r="242">
          <cell r="A242" t="str">
            <v>SARADHABALI</v>
          </cell>
          <cell r="B242">
            <v>2</v>
          </cell>
        </row>
        <row r="243">
          <cell r="A243" t="str">
            <v>SATASANKHA</v>
          </cell>
          <cell r="B243">
            <v>2</v>
          </cell>
        </row>
        <row r="244">
          <cell r="A244" t="str">
            <v>SHERAGARH</v>
          </cell>
          <cell r="B244">
            <v>2.75</v>
          </cell>
        </row>
        <row r="245">
          <cell r="A245" t="str">
            <v>SIMILIGUDA</v>
          </cell>
          <cell r="B245">
            <v>4.5</v>
          </cell>
        </row>
        <row r="246">
          <cell r="A246" t="str">
            <v>SIMILIPADA</v>
          </cell>
          <cell r="B246">
            <v>2</v>
          </cell>
        </row>
        <row r="247">
          <cell r="A247" t="str">
            <v>SIMULIA</v>
          </cell>
          <cell r="B247">
            <v>2.5</v>
          </cell>
        </row>
        <row r="248">
          <cell r="A248" t="str">
            <v>SISUA</v>
          </cell>
          <cell r="B248">
            <v>1.82</v>
          </cell>
        </row>
        <row r="249">
          <cell r="A249" t="str">
            <v>SONEPUR</v>
          </cell>
          <cell r="B249">
            <v>4.24</v>
          </cell>
        </row>
        <row r="250">
          <cell r="A250" t="str">
            <v>SORO</v>
          </cell>
          <cell r="B250">
            <v>2.4200000000000004</v>
          </cell>
        </row>
        <row r="251">
          <cell r="A251" t="str">
            <v>SUKINDA</v>
          </cell>
          <cell r="B251">
            <v>2.1800000000000002</v>
          </cell>
        </row>
        <row r="252">
          <cell r="A252" t="str">
            <v>SUKRULI</v>
          </cell>
          <cell r="B252">
            <v>3.52</v>
          </cell>
        </row>
        <row r="253">
          <cell r="A253" t="str">
            <v>SUNDERGARH</v>
          </cell>
          <cell r="B253">
            <v>2.75</v>
          </cell>
        </row>
        <row r="254">
          <cell r="A254" t="str">
            <v>SURADA</v>
          </cell>
          <cell r="B254">
            <v>3.85</v>
          </cell>
        </row>
        <row r="255">
          <cell r="A255" t="str">
            <v xml:space="preserve">SURUBALI </v>
          </cell>
          <cell r="B255">
            <v>3.85</v>
          </cell>
        </row>
        <row r="256">
          <cell r="A256" t="str">
            <v>TALCHER</v>
          </cell>
          <cell r="B256">
            <v>2</v>
          </cell>
        </row>
        <row r="257">
          <cell r="A257" t="str">
            <v>TARATA</v>
          </cell>
          <cell r="B257">
            <v>2</v>
          </cell>
        </row>
        <row r="258">
          <cell r="A258" t="str">
            <v>TARPUR</v>
          </cell>
          <cell r="B258">
            <v>1.73</v>
          </cell>
        </row>
        <row r="259">
          <cell r="A259" t="str">
            <v>THAKURMUNDA</v>
          </cell>
          <cell r="B259">
            <v>4</v>
          </cell>
        </row>
        <row r="260">
          <cell r="A260" t="str">
            <v>TIHIDI</v>
          </cell>
          <cell r="B260">
            <v>2.2999999999999998</v>
          </cell>
        </row>
        <row r="261">
          <cell r="A261" t="str">
            <v>TIRTOL</v>
          </cell>
          <cell r="B261">
            <v>2.06</v>
          </cell>
        </row>
        <row r="262">
          <cell r="A262" t="str">
            <v>TITILAGARH</v>
          </cell>
          <cell r="B262">
            <v>4.4000000000000004</v>
          </cell>
        </row>
        <row r="263">
          <cell r="A263" t="str">
            <v>TRIVENISWAR</v>
          </cell>
          <cell r="B263">
            <v>2</v>
          </cell>
        </row>
        <row r="264">
          <cell r="A264" t="str">
            <v>TULSIPUR (KHURDA)</v>
          </cell>
          <cell r="B264">
            <v>2</v>
          </cell>
        </row>
        <row r="265">
          <cell r="A265" t="str">
            <v>TULU GANJAM</v>
          </cell>
          <cell r="B265">
            <v>2.75</v>
          </cell>
        </row>
        <row r="266">
          <cell r="A266" t="str">
            <v>UDALA</v>
          </cell>
          <cell r="B266">
            <v>2.66</v>
          </cell>
        </row>
        <row r="267">
          <cell r="A267" t="str">
            <v>ULUNDA</v>
          </cell>
          <cell r="B267">
            <v>4</v>
          </cell>
        </row>
        <row r="268">
          <cell r="A268" t="str">
            <v>UMERKOT</v>
          </cell>
          <cell r="B268">
            <v>4.5</v>
          </cell>
        </row>
        <row r="269">
          <cell r="A269" t="str">
            <v>UTTARA</v>
          </cell>
          <cell r="B269">
            <v>1.8</v>
          </cell>
        </row>
        <row r="270">
          <cell r="A270" t="str">
            <v>VALLIABADI CHHAK</v>
          </cell>
          <cell r="B270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workbookViewId="0">
      <selection activeCell="P6" sqref="P6"/>
    </sheetView>
  </sheetViews>
  <sheetFormatPr defaultRowHeight="15"/>
  <cols>
    <col min="1" max="1" width="4.140625" style="8" customWidth="1"/>
    <col min="2" max="2" width="9.85546875" style="8" customWidth="1"/>
    <col min="3" max="3" width="11.7109375" style="8" bestFit="1" customWidth="1"/>
    <col min="4" max="4" width="8.7109375" style="11" bestFit="1" customWidth="1"/>
    <col min="5" max="5" width="6.42578125" style="8" bestFit="1" customWidth="1"/>
    <col min="6" max="6" width="17.5703125" style="8" bestFit="1" customWidth="1"/>
    <col min="7" max="7" width="5.42578125" style="8" bestFit="1" customWidth="1"/>
    <col min="8" max="8" width="8.28515625" style="8" bestFit="1" customWidth="1"/>
    <col min="9" max="9" width="5.42578125" style="12" bestFit="1" customWidth="1"/>
    <col min="10" max="10" width="8.140625" style="12" customWidth="1"/>
    <col min="11" max="11" width="7" style="8" customWidth="1"/>
    <col min="12" max="12" width="9.5703125" style="8" bestFit="1" customWidth="1"/>
    <col min="13" max="13" width="38.7109375" style="8" bestFit="1" customWidth="1"/>
    <col min="14" max="15" width="11.5703125" style="8" bestFit="1" customWidth="1"/>
    <col min="16" max="16384" width="9.140625" style="8"/>
  </cols>
  <sheetData>
    <row r="1" spans="1:13" ht="5.25" customHeight="1" thickBot="1"/>
    <row r="2" spans="1:13" ht="80.25" customHeight="1" thickBot="1">
      <c r="A2" s="72"/>
      <c r="B2" s="73"/>
      <c r="C2" s="73"/>
      <c r="D2" s="73"/>
      <c r="E2" s="73"/>
      <c r="F2" s="74"/>
      <c r="G2" s="75" t="s">
        <v>21</v>
      </c>
      <c r="H2" s="75"/>
      <c r="I2" s="75"/>
      <c r="J2" s="75"/>
      <c r="K2" s="75"/>
      <c r="L2" s="76"/>
    </row>
    <row r="3" spans="1:13" ht="100.5" customHeight="1" thickBot="1">
      <c r="A3" s="66" t="s">
        <v>693</v>
      </c>
      <c r="B3" s="67"/>
      <c r="C3" s="67"/>
      <c r="D3" s="67"/>
      <c r="E3" s="67"/>
      <c r="F3" s="67"/>
      <c r="G3" s="77" t="s">
        <v>695</v>
      </c>
      <c r="H3" s="75"/>
      <c r="I3" s="75"/>
      <c r="J3" s="75"/>
      <c r="K3" s="75"/>
      <c r="L3" s="76"/>
      <c r="M3" s="12"/>
    </row>
    <row r="4" spans="1:13" s="7" customFormat="1" ht="15.75" thickBot="1">
      <c r="A4" s="39" t="s">
        <v>6</v>
      </c>
      <c r="B4" s="40" t="s">
        <v>7</v>
      </c>
      <c r="C4" s="40" t="s">
        <v>8</v>
      </c>
      <c r="D4" s="40" t="s">
        <v>12</v>
      </c>
      <c r="E4" s="40" t="s">
        <v>1</v>
      </c>
      <c r="F4" s="41" t="s">
        <v>5</v>
      </c>
      <c r="G4" s="40" t="s">
        <v>3</v>
      </c>
      <c r="H4" s="40" t="s">
        <v>2</v>
      </c>
      <c r="I4" s="42" t="s">
        <v>4</v>
      </c>
      <c r="J4" s="42" t="s">
        <v>361</v>
      </c>
      <c r="K4" s="42" t="s">
        <v>362</v>
      </c>
      <c r="L4" s="43" t="s">
        <v>9</v>
      </c>
      <c r="M4" s="35" t="s">
        <v>11</v>
      </c>
    </row>
    <row r="5" spans="1:13" s="7" customFormat="1" ht="14.45" customHeight="1">
      <c r="A5" s="50">
        <v>1</v>
      </c>
      <c r="B5" s="36" t="s">
        <v>371</v>
      </c>
      <c r="C5" s="36" t="s">
        <v>372</v>
      </c>
      <c r="D5" s="36" t="s">
        <v>373</v>
      </c>
      <c r="E5" s="36" t="s">
        <v>22</v>
      </c>
      <c r="F5" s="37" t="s">
        <v>53</v>
      </c>
      <c r="G5" s="36">
        <v>1</v>
      </c>
      <c r="H5" s="36">
        <v>1</v>
      </c>
      <c r="I5" s="38">
        <f>VLOOKUP(F5,'[1]CREATIVE PAINTS'!$C$6:$J$304,8,FALSE)</f>
        <v>2.2999999999999998</v>
      </c>
      <c r="J5" s="38">
        <f>G5*8</f>
        <v>8</v>
      </c>
      <c r="K5" s="38">
        <v>25</v>
      </c>
      <c r="L5" s="51">
        <f>50*I5+J5+K5</f>
        <v>148</v>
      </c>
      <c r="M5" s="44" t="s">
        <v>374</v>
      </c>
    </row>
    <row r="6" spans="1:13" s="7" customFormat="1" ht="14.45" customHeight="1">
      <c r="A6" s="49">
        <f>A5+1</f>
        <v>2</v>
      </c>
      <c r="B6" s="30" t="s">
        <v>371</v>
      </c>
      <c r="C6" s="30" t="s">
        <v>375</v>
      </c>
      <c r="D6" s="30" t="s">
        <v>376</v>
      </c>
      <c r="E6" s="30" t="s">
        <v>22</v>
      </c>
      <c r="F6" s="31" t="s">
        <v>305</v>
      </c>
      <c r="G6" s="30">
        <v>24</v>
      </c>
      <c r="H6" s="30">
        <v>490</v>
      </c>
      <c r="I6" s="32">
        <f>VLOOKUP(F6,'[1]CREATIVE PAINTS'!$C$6:$J$304,8,FALSE)</f>
        <v>2.76</v>
      </c>
      <c r="J6" s="32">
        <f t="shared" ref="J6:J69" si="0">G6*8</f>
        <v>192</v>
      </c>
      <c r="K6" s="32">
        <v>25</v>
      </c>
      <c r="L6" s="48">
        <f t="shared" ref="L6:L69" si="1">H6*I6+J6+K6</f>
        <v>1569.3999999999999</v>
      </c>
      <c r="M6" s="44" t="s">
        <v>306</v>
      </c>
    </row>
    <row r="7" spans="1:13" s="7" customFormat="1" ht="14.45" customHeight="1">
      <c r="A7" s="49">
        <f t="shared" ref="A7:A70" si="2">A6+1</f>
        <v>3</v>
      </c>
      <c r="B7" s="30" t="s">
        <v>371</v>
      </c>
      <c r="C7" s="30" t="s">
        <v>377</v>
      </c>
      <c r="D7" s="30" t="s">
        <v>378</v>
      </c>
      <c r="E7" s="30" t="s">
        <v>22</v>
      </c>
      <c r="F7" s="31" t="s">
        <v>379</v>
      </c>
      <c r="G7" s="30">
        <v>10</v>
      </c>
      <c r="H7" s="30">
        <v>190</v>
      </c>
      <c r="I7" s="32">
        <f>VLOOKUP(F7,'[1]CREATIVE PAINTS'!$C$6:$J$304,8,FALSE)</f>
        <v>2.42</v>
      </c>
      <c r="J7" s="32">
        <f t="shared" si="0"/>
        <v>80</v>
      </c>
      <c r="K7" s="32">
        <v>25</v>
      </c>
      <c r="L7" s="48">
        <f t="shared" si="1"/>
        <v>564.79999999999995</v>
      </c>
      <c r="M7" s="44" t="s">
        <v>380</v>
      </c>
    </row>
    <row r="8" spans="1:13" s="7" customFormat="1" ht="14.45" customHeight="1">
      <c r="A8" s="49">
        <f t="shared" si="2"/>
        <v>4</v>
      </c>
      <c r="B8" s="30" t="s">
        <v>371</v>
      </c>
      <c r="C8" s="30" t="s">
        <v>381</v>
      </c>
      <c r="D8" s="30" t="s">
        <v>382</v>
      </c>
      <c r="E8" s="30" t="s">
        <v>22</v>
      </c>
      <c r="F8" s="31" t="s">
        <v>53</v>
      </c>
      <c r="G8" s="30">
        <v>3</v>
      </c>
      <c r="H8" s="30">
        <v>78</v>
      </c>
      <c r="I8" s="32">
        <f>VLOOKUP(F8,'[1]CREATIVE PAINTS'!$C$6:$J$304,8,FALSE)</f>
        <v>2.2999999999999998</v>
      </c>
      <c r="J8" s="32">
        <f t="shared" si="0"/>
        <v>24</v>
      </c>
      <c r="K8" s="32">
        <v>25</v>
      </c>
      <c r="L8" s="48">
        <f t="shared" si="1"/>
        <v>228.39999999999998</v>
      </c>
      <c r="M8" s="44" t="s">
        <v>374</v>
      </c>
    </row>
    <row r="9" spans="1:13" s="7" customFormat="1" ht="14.45" customHeight="1">
      <c r="A9" s="49">
        <f t="shared" si="2"/>
        <v>5</v>
      </c>
      <c r="B9" s="30" t="s">
        <v>371</v>
      </c>
      <c r="C9" s="30" t="s">
        <v>383</v>
      </c>
      <c r="D9" s="30" t="s">
        <v>384</v>
      </c>
      <c r="E9" s="30" t="s">
        <v>22</v>
      </c>
      <c r="F9" s="31" t="s">
        <v>44</v>
      </c>
      <c r="G9" s="30">
        <v>18</v>
      </c>
      <c r="H9" s="30">
        <v>360</v>
      </c>
      <c r="I9" s="32">
        <f>VLOOKUP(F9,'[1]CREATIVE PAINTS'!$C$6:$J$304,8,FALSE)</f>
        <v>2.2999999999999998</v>
      </c>
      <c r="J9" s="32">
        <f t="shared" si="0"/>
        <v>144</v>
      </c>
      <c r="K9" s="32">
        <v>25</v>
      </c>
      <c r="L9" s="48">
        <f t="shared" si="1"/>
        <v>996.99999999999989</v>
      </c>
      <c r="M9" s="44" t="s">
        <v>45</v>
      </c>
    </row>
    <row r="10" spans="1:13" s="7" customFormat="1" ht="14.45" customHeight="1">
      <c r="A10" s="49">
        <f t="shared" si="2"/>
        <v>6</v>
      </c>
      <c r="B10" s="30" t="s">
        <v>371</v>
      </c>
      <c r="C10" s="30" t="s">
        <v>385</v>
      </c>
      <c r="D10" s="30" t="s">
        <v>386</v>
      </c>
      <c r="E10" s="30" t="s">
        <v>22</v>
      </c>
      <c r="F10" s="31" t="s">
        <v>387</v>
      </c>
      <c r="G10" s="30">
        <v>13</v>
      </c>
      <c r="H10" s="30">
        <v>190</v>
      </c>
      <c r="I10" s="32">
        <f>VLOOKUP(F10,'[1]CREATIVE PAINTS'!$C$6:$J$304,8,FALSE)</f>
        <v>3.16</v>
      </c>
      <c r="J10" s="32">
        <f t="shared" si="0"/>
        <v>104</v>
      </c>
      <c r="K10" s="32">
        <v>25</v>
      </c>
      <c r="L10" s="48">
        <f t="shared" si="1"/>
        <v>729.4</v>
      </c>
      <c r="M10" s="45" t="s">
        <v>388</v>
      </c>
    </row>
    <row r="11" spans="1:13" s="7" customFormat="1" ht="14.45" customHeight="1">
      <c r="A11" s="49">
        <f t="shared" si="2"/>
        <v>7</v>
      </c>
      <c r="B11" s="30" t="s">
        <v>389</v>
      </c>
      <c r="C11" s="30" t="s">
        <v>390</v>
      </c>
      <c r="D11" s="30" t="s">
        <v>391</v>
      </c>
      <c r="E11" s="30" t="s">
        <v>22</v>
      </c>
      <c r="F11" s="31" t="s">
        <v>30</v>
      </c>
      <c r="G11" s="30">
        <v>5</v>
      </c>
      <c r="H11" s="30">
        <v>130</v>
      </c>
      <c r="I11" s="32">
        <f>VLOOKUP(F11,'[1]CREATIVE PAINTS'!$C$6:$J$304,8,FALSE)</f>
        <v>2.42</v>
      </c>
      <c r="J11" s="32">
        <f t="shared" si="0"/>
        <v>40</v>
      </c>
      <c r="K11" s="32">
        <v>25</v>
      </c>
      <c r="L11" s="48">
        <f t="shared" si="1"/>
        <v>379.59999999999997</v>
      </c>
      <c r="M11" s="44" t="s">
        <v>31</v>
      </c>
    </row>
    <row r="12" spans="1:13" s="7" customFormat="1" ht="14.45" customHeight="1">
      <c r="A12" s="49">
        <f t="shared" si="2"/>
        <v>8</v>
      </c>
      <c r="B12" s="30" t="s">
        <v>392</v>
      </c>
      <c r="C12" s="30" t="s">
        <v>393</v>
      </c>
      <c r="D12" s="30" t="s">
        <v>394</v>
      </c>
      <c r="E12" s="30" t="s">
        <v>22</v>
      </c>
      <c r="F12" s="31" t="s">
        <v>28</v>
      </c>
      <c r="G12" s="30">
        <v>20</v>
      </c>
      <c r="H12" s="30">
        <v>240</v>
      </c>
      <c r="I12" s="32">
        <f>VLOOKUP(F12,'[1]CREATIVE PAINTS'!$C$6:$J$304,8,FALSE)</f>
        <v>2.09</v>
      </c>
      <c r="J12" s="32">
        <f t="shared" si="0"/>
        <v>160</v>
      </c>
      <c r="K12" s="32">
        <v>25</v>
      </c>
      <c r="L12" s="48">
        <f t="shared" si="1"/>
        <v>686.59999999999991</v>
      </c>
      <c r="M12" s="44" t="s">
        <v>29</v>
      </c>
    </row>
    <row r="13" spans="1:13" s="7" customFormat="1" ht="14.45" customHeight="1">
      <c r="A13" s="49">
        <f t="shared" si="2"/>
        <v>9</v>
      </c>
      <c r="B13" s="30" t="s">
        <v>395</v>
      </c>
      <c r="C13" s="30" t="s">
        <v>396</v>
      </c>
      <c r="D13" s="30" t="s">
        <v>397</v>
      </c>
      <c r="E13" s="30" t="s">
        <v>22</v>
      </c>
      <c r="F13" s="31" t="s">
        <v>37</v>
      </c>
      <c r="G13" s="30">
        <v>10</v>
      </c>
      <c r="H13" s="30">
        <v>260</v>
      </c>
      <c r="I13" s="32">
        <f>VLOOKUP(F13,'[1]CREATIVE PAINTS'!$C$6:$J$304,8,FALSE)</f>
        <v>2.2999999999999998</v>
      </c>
      <c r="J13" s="32">
        <f t="shared" si="0"/>
        <v>80</v>
      </c>
      <c r="K13" s="32">
        <v>25</v>
      </c>
      <c r="L13" s="48">
        <f t="shared" si="1"/>
        <v>703</v>
      </c>
      <c r="M13" s="44" t="s">
        <v>38</v>
      </c>
    </row>
    <row r="14" spans="1:13" s="7" customFormat="1" ht="14.45" customHeight="1">
      <c r="A14" s="49">
        <f t="shared" si="2"/>
        <v>10</v>
      </c>
      <c r="B14" s="30" t="s">
        <v>395</v>
      </c>
      <c r="C14" s="30" t="s">
        <v>398</v>
      </c>
      <c r="D14" s="30" t="s">
        <v>399</v>
      </c>
      <c r="E14" s="30" t="s">
        <v>22</v>
      </c>
      <c r="F14" s="31" t="s">
        <v>58</v>
      </c>
      <c r="G14" s="30">
        <v>10</v>
      </c>
      <c r="H14" s="30">
        <v>100</v>
      </c>
      <c r="I14" s="32">
        <f>VLOOKUP(F14,'[1]CREATIVE PAINTS'!$C$6:$J$304,8,FALSE)</f>
        <v>3.83</v>
      </c>
      <c r="J14" s="32">
        <f t="shared" si="0"/>
        <v>80</v>
      </c>
      <c r="K14" s="32">
        <v>25</v>
      </c>
      <c r="L14" s="48">
        <f t="shared" si="1"/>
        <v>488</v>
      </c>
      <c r="M14" s="45" t="s">
        <v>400</v>
      </c>
    </row>
    <row r="15" spans="1:13" s="7" customFormat="1" ht="14.45" customHeight="1">
      <c r="A15" s="49">
        <f t="shared" si="2"/>
        <v>11</v>
      </c>
      <c r="B15" s="33" t="s">
        <v>395</v>
      </c>
      <c r="C15" s="33" t="s">
        <v>401</v>
      </c>
      <c r="D15" s="33" t="s">
        <v>402</v>
      </c>
      <c r="E15" s="30" t="s">
        <v>22</v>
      </c>
      <c r="F15" s="31" t="s">
        <v>403</v>
      </c>
      <c r="G15" s="33">
        <v>2</v>
      </c>
      <c r="H15" s="33">
        <v>26</v>
      </c>
      <c r="I15" s="32">
        <f>VLOOKUP(F15,'[1]CREATIVE PAINTS'!$C$6:$J$304,8,FALSE)</f>
        <v>2.61</v>
      </c>
      <c r="J15" s="32">
        <f t="shared" si="0"/>
        <v>16</v>
      </c>
      <c r="K15" s="32">
        <v>25</v>
      </c>
      <c r="L15" s="48">
        <f>50*I15+J15+K15</f>
        <v>171.5</v>
      </c>
      <c r="M15" s="46" t="s">
        <v>404</v>
      </c>
    </row>
    <row r="16" spans="1:13" s="7" customFormat="1" ht="14.45" customHeight="1">
      <c r="A16" s="49">
        <f t="shared" si="2"/>
        <v>12</v>
      </c>
      <c r="B16" s="30" t="s">
        <v>395</v>
      </c>
      <c r="C16" s="30" t="s">
        <v>405</v>
      </c>
      <c r="D16" s="30" t="s">
        <v>406</v>
      </c>
      <c r="E16" s="30" t="s">
        <v>22</v>
      </c>
      <c r="F16" s="31" t="s">
        <v>166</v>
      </c>
      <c r="G16" s="30">
        <v>12</v>
      </c>
      <c r="H16" s="30">
        <v>86</v>
      </c>
      <c r="I16" s="32">
        <f>VLOOKUP(F16,'[1]CREATIVE PAINTS'!$C$6:$J$304,8,FALSE)</f>
        <v>1.7250000000000001</v>
      </c>
      <c r="J16" s="32">
        <f t="shared" si="0"/>
        <v>96</v>
      </c>
      <c r="K16" s="32">
        <v>25</v>
      </c>
      <c r="L16" s="48">
        <f t="shared" si="1"/>
        <v>269.35000000000002</v>
      </c>
      <c r="M16" s="45" t="s">
        <v>407</v>
      </c>
    </row>
    <row r="17" spans="1:13" s="7" customFormat="1" ht="14.45" customHeight="1">
      <c r="A17" s="49">
        <f t="shared" si="2"/>
        <v>13</v>
      </c>
      <c r="B17" s="30" t="s">
        <v>395</v>
      </c>
      <c r="C17" s="30" t="s">
        <v>408</v>
      </c>
      <c r="D17" s="30" t="s">
        <v>409</v>
      </c>
      <c r="E17" s="30" t="s">
        <v>22</v>
      </c>
      <c r="F17" s="31" t="s">
        <v>410</v>
      </c>
      <c r="G17" s="30">
        <v>21</v>
      </c>
      <c r="H17" s="30">
        <v>290</v>
      </c>
      <c r="I17" s="32">
        <f>VLOOKUP(F17,'[1]CREATIVE PAINTS'!$C$6:$J$304,8,FALSE)</f>
        <v>2.59</v>
      </c>
      <c r="J17" s="32">
        <f t="shared" si="0"/>
        <v>168</v>
      </c>
      <c r="K17" s="32">
        <v>25</v>
      </c>
      <c r="L17" s="48">
        <f t="shared" si="1"/>
        <v>944.09999999999991</v>
      </c>
      <c r="M17" s="44" t="s">
        <v>411</v>
      </c>
    </row>
    <row r="18" spans="1:13" s="7" customFormat="1" ht="14.45" customHeight="1">
      <c r="A18" s="49">
        <f t="shared" si="2"/>
        <v>14</v>
      </c>
      <c r="B18" s="30" t="s">
        <v>395</v>
      </c>
      <c r="C18" s="30" t="s">
        <v>412</v>
      </c>
      <c r="D18" s="30" t="s">
        <v>413</v>
      </c>
      <c r="E18" s="30" t="s">
        <v>22</v>
      </c>
      <c r="F18" s="31" t="s">
        <v>315</v>
      </c>
      <c r="G18" s="30">
        <v>3</v>
      </c>
      <c r="H18" s="30">
        <v>52</v>
      </c>
      <c r="I18" s="32">
        <f>VLOOKUP(F18,'[1]CREATIVE PAINTS'!$C$6:$J$304,8,FALSE)</f>
        <v>2.88</v>
      </c>
      <c r="J18" s="32">
        <f t="shared" si="0"/>
        <v>24</v>
      </c>
      <c r="K18" s="32">
        <v>25</v>
      </c>
      <c r="L18" s="48">
        <f t="shared" si="1"/>
        <v>198.76</v>
      </c>
      <c r="M18" s="44" t="s">
        <v>316</v>
      </c>
    </row>
    <row r="19" spans="1:13" s="7" customFormat="1" ht="14.45" customHeight="1">
      <c r="A19" s="49">
        <f t="shared" si="2"/>
        <v>15</v>
      </c>
      <c r="B19" s="30" t="s">
        <v>395</v>
      </c>
      <c r="C19" s="30" t="s">
        <v>414</v>
      </c>
      <c r="D19" s="30" t="s">
        <v>415</v>
      </c>
      <c r="E19" s="30" t="s">
        <v>22</v>
      </c>
      <c r="F19" s="31" t="s">
        <v>56</v>
      </c>
      <c r="G19" s="30">
        <v>2</v>
      </c>
      <c r="H19" s="30">
        <v>29</v>
      </c>
      <c r="I19" s="32">
        <f>VLOOKUP(F19,'[1]CREATIVE PAINTS'!$C$6:$J$304,8,FALSE)</f>
        <v>4.43</v>
      </c>
      <c r="J19" s="32">
        <f t="shared" si="0"/>
        <v>16</v>
      </c>
      <c r="K19" s="32">
        <v>25</v>
      </c>
      <c r="L19" s="48">
        <f>50*I19+J19+K19</f>
        <v>262.5</v>
      </c>
      <c r="M19" s="44" t="s">
        <v>57</v>
      </c>
    </row>
    <row r="20" spans="1:13" s="7" customFormat="1" ht="14.45" customHeight="1">
      <c r="A20" s="49">
        <f t="shared" si="2"/>
        <v>16</v>
      </c>
      <c r="B20" s="30" t="s">
        <v>395</v>
      </c>
      <c r="C20" s="30" t="s">
        <v>416</v>
      </c>
      <c r="D20" s="30" t="s">
        <v>417</v>
      </c>
      <c r="E20" s="30" t="s">
        <v>22</v>
      </c>
      <c r="F20" s="31" t="s">
        <v>418</v>
      </c>
      <c r="G20" s="30">
        <v>11</v>
      </c>
      <c r="H20" s="30">
        <v>140</v>
      </c>
      <c r="I20" s="32">
        <f>VLOOKUP(F20,'[1]CREATIVE PAINTS'!$C$6:$J$304,8,FALSE)</f>
        <v>2.59</v>
      </c>
      <c r="J20" s="32">
        <f t="shared" si="0"/>
        <v>88</v>
      </c>
      <c r="K20" s="32">
        <v>25</v>
      </c>
      <c r="L20" s="48">
        <f t="shared" si="1"/>
        <v>475.59999999999997</v>
      </c>
      <c r="M20" s="44" t="s">
        <v>419</v>
      </c>
    </row>
    <row r="21" spans="1:13" s="7" customFormat="1" ht="14.45" customHeight="1">
      <c r="A21" s="49">
        <f t="shared" si="2"/>
        <v>17</v>
      </c>
      <c r="B21" s="30" t="s">
        <v>395</v>
      </c>
      <c r="C21" s="30" t="s">
        <v>420</v>
      </c>
      <c r="D21" s="30" t="s">
        <v>421</v>
      </c>
      <c r="E21" s="30" t="s">
        <v>22</v>
      </c>
      <c r="F21" s="31" t="s">
        <v>210</v>
      </c>
      <c r="G21" s="30">
        <v>16</v>
      </c>
      <c r="H21" s="30">
        <v>330</v>
      </c>
      <c r="I21" s="32">
        <f>VLOOKUP(F21,'[1]CREATIVE PAINTS'!$C$6:$J$304,8,FALSE)</f>
        <v>4.43</v>
      </c>
      <c r="J21" s="32">
        <f t="shared" si="0"/>
        <v>128</v>
      </c>
      <c r="K21" s="32">
        <v>25</v>
      </c>
      <c r="L21" s="48">
        <f t="shared" si="1"/>
        <v>1614.8999999999999</v>
      </c>
      <c r="M21" s="44" t="s">
        <v>211</v>
      </c>
    </row>
    <row r="22" spans="1:13" s="7" customFormat="1" ht="14.45" customHeight="1">
      <c r="A22" s="49">
        <f t="shared" si="2"/>
        <v>18</v>
      </c>
      <c r="B22" s="30" t="s">
        <v>395</v>
      </c>
      <c r="C22" s="30" t="s">
        <v>422</v>
      </c>
      <c r="D22" s="30" t="s">
        <v>423</v>
      </c>
      <c r="E22" s="30" t="s">
        <v>22</v>
      </c>
      <c r="F22" s="31" t="s">
        <v>54</v>
      </c>
      <c r="G22" s="30">
        <v>6</v>
      </c>
      <c r="H22" s="30">
        <v>49</v>
      </c>
      <c r="I22" s="32">
        <f>VLOOKUP(F22,'[1]CREATIVE PAINTS'!$C$6:$J$304,8,FALSE)</f>
        <v>3.8</v>
      </c>
      <c r="J22" s="32">
        <f t="shared" si="0"/>
        <v>48</v>
      </c>
      <c r="K22" s="32">
        <v>25</v>
      </c>
      <c r="L22" s="48">
        <f>50*I22+J22+K22</f>
        <v>263</v>
      </c>
      <c r="M22" s="45" t="s">
        <v>424</v>
      </c>
    </row>
    <row r="23" spans="1:13" s="7" customFormat="1" ht="14.45" customHeight="1">
      <c r="A23" s="49">
        <f t="shared" si="2"/>
        <v>19</v>
      </c>
      <c r="B23" s="30" t="s">
        <v>395</v>
      </c>
      <c r="C23" s="30" t="s">
        <v>425</v>
      </c>
      <c r="D23" s="30" t="s">
        <v>426</v>
      </c>
      <c r="E23" s="30" t="s">
        <v>22</v>
      </c>
      <c r="F23" s="31" t="s">
        <v>54</v>
      </c>
      <c r="G23" s="30">
        <v>15</v>
      </c>
      <c r="H23" s="30">
        <v>120</v>
      </c>
      <c r="I23" s="32">
        <f>VLOOKUP(F23,'[1]CREATIVE PAINTS'!$C$6:$J$304,8,FALSE)</f>
        <v>3.8</v>
      </c>
      <c r="J23" s="32">
        <f t="shared" si="0"/>
        <v>120</v>
      </c>
      <c r="K23" s="32">
        <v>25</v>
      </c>
      <c r="L23" s="48">
        <f t="shared" si="1"/>
        <v>601</v>
      </c>
      <c r="M23" s="45" t="s">
        <v>424</v>
      </c>
    </row>
    <row r="24" spans="1:13" s="7" customFormat="1" ht="14.45" customHeight="1">
      <c r="A24" s="49">
        <f t="shared" si="2"/>
        <v>20</v>
      </c>
      <c r="B24" s="30" t="s">
        <v>395</v>
      </c>
      <c r="C24" s="30" t="s">
        <v>427</v>
      </c>
      <c r="D24" s="30" t="s">
        <v>428</v>
      </c>
      <c r="E24" s="30" t="s">
        <v>22</v>
      </c>
      <c r="F24" s="31" t="s">
        <v>305</v>
      </c>
      <c r="G24" s="30">
        <v>7</v>
      </c>
      <c r="H24" s="30">
        <v>62</v>
      </c>
      <c r="I24" s="32">
        <f>VLOOKUP(F24,'[1]CREATIVE PAINTS'!$C$6:$J$304,8,FALSE)</f>
        <v>2.76</v>
      </c>
      <c r="J24" s="32">
        <f t="shared" si="0"/>
        <v>56</v>
      </c>
      <c r="K24" s="32">
        <v>25</v>
      </c>
      <c r="L24" s="48">
        <f t="shared" si="1"/>
        <v>252.11999999999998</v>
      </c>
      <c r="M24" s="44" t="s">
        <v>306</v>
      </c>
    </row>
    <row r="25" spans="1:13" s="7" customFormat="1" ht="14.45" customHeight="1">
      <c r="A25" s="49">
        <f t="shared" si="2"/>
        <v>21</v>
      </c>
      <c r="B25" s="30" t="s">
        <v>395</v>
      </c>
      <c r="C25" s="30" t="s">
        <v>429</v>
      </c>
      <c r="D25" s="30" t="s">
        <v>430</v>
      </c>
      <c r="E25" s="30" t="s">
        <v>22</v>
      </c>
      <c r="F25" s="31" t="s">
        <v>431</v>
      </c>
      <c r="G25" s="30">
        <v>4</v>
      </c>
      <c r="H25" s="30">
        <v>80</v>
      </c>
      <c r="I25" s="32">
        <f>VLOOKUP(F25,'[1]CREATIVE PAINTS'!$C$6:$J$304,8,FALSE)</f>
        <v>2.91</v>
      </c>
      <c r="J25" s="32">
        <f t="shared" si="0"/>
        <v>32</v>
      </c>
      <c r="K25" s="32">
        <v>25</v>
      </c>
      <c r="L25" s="48">
        <f t="shared" si="1"/>
        <v>289.8</v>
      </c>
      <c r="M25" s="44" t="s">
        <v>432</v>
      </c>
    </row>
    <row r="26" spans="1:13" s="7" customFormat="1" ht="14.45" customHeight="1">
      <c r="A26" s="49">
        <f t="shared" si="2"/>
        <v>22</v>
      </c>
      <c r="B26" s="30" t="s">
        <v>395</v>
      </c>
      <c r="C26" s="30" t="s">
        <v>433</v>
      </c>
      <c r="D26" s="30" t="s">
        <v>434</v>
      </c>
      <c r="E26" s="30" t="s">
        <v>22</v>
      </c>
      <c r="F26" s="31" t="s">
        <v>28</v>
      </c>
      <c r="G26" s="30">
        <v>45</v>
      </c>
      <c r="H26" s="30">
        <v>710</v>
      </c>
      <c r="I26" s="32">
        <f>VLOOKUP(F26,'[1]CREATIVE PAINTS'!$C$6:$J$304,8,FALSE)</f>
        <v>2.09</v>
      </c>
      <c r="J26" s="32">
        <f t="shared" si="0"/>
        <v>360</v>
      </c>
      <c r="K26" s="32">
        <v>25</v>
      </c>
      <c r="L26" s="48">
        <f t="shared" si="1"/>
        <v>1868.8999999999999</v>
      </c>
      <c r="M26" s="44" t="s">
        <v>29</v>
      </c>
    </row>
    <row r="27" spans="1:13" s="7" customFormat="1" ht="14.45" customHeight="1">
      <c r="A27" s="49">
        <f t="shared" si="2"/>
        <v>23</v>
      </c>
      <c r="B27" s="30" t="s">
        <v>395</v>
      </c>
      <c r="C27" s="30" t="s">
        <v>435</v>
      </c>
      <c r="D27" s="30" t="s">
        <v>436</v>
      </c>
      <c r="E27" s="30" t="s">
        <v>22</v>
      </c>
      <c r="F27" s="31" t="s">
        <v>53</v>
      </c>
      <c r="G27" s="30">
        <v>2</v>
      </c>
      <c r="H27" s="30">
        <v>52</v>
      </c>
      <c r="I27" s="32">
        <f>VLOOKUP(F27,'[1]CREATIVE PAINTS'!$C$6:$J$304,8,FALSE)</f>
        <v>2.2999999999999998</v>
      </c>
      <c r="J27" s="32">
        <f t="shared" si="0"/>
        <v>16</v>
      </c>
      <c r="K27" s="32">
        <v>25</v>
      </c>
      <c r="L27" s="48">
        <f t="shared" si="1"/>
        <v>160.6</v>
      </c>
      <c r="M27" s="44" t="s">
        <v>374</v>
      </c>
    </row>
    <row r="28" spans="1:13" s="7" customFormat="1" ht="14.45" customHeight="1">
      <c r="A28" s="49">
        <f t="shared" si="2"/>
        <v>24</v>
      </c>
      <c r="B28" s="30" t="s">
        <v>395</v>
      </c>
      <c r="C28" s="30" t="s">
        <v>437</v>
      </c>
      <c r="D28" s="30" t="s">
        <v>438</v>
      </c>
      <c r="E28" s="30" t="s">
        <v>22</v>
      </c>
      <c r="F28" s="31" t="s">
        <v>359</v>
      </c>
      <c r="G28" s="30">
        <v>20</v>
      </c>
      <c r="H28" s="30">
        <v>390</v>
      </c>
      <c r="I28" s="32">
        <f>VLOOKUP(F28,'[1]CREATIVE PAINTS'!$C$6:$J$304,8,FALSE)</f>
        <v>4.43</v>
      </c>
      <c r="J28" s="32">
        <f t="shared" si="0"/>
        <v>160</v>
      </c>
      <c r="K28" s="32">
        <v>25</v>
      </c>
      <c r="L28" s="48">
        <f t="shared" si="1"/>
        <v>1912.6999999999998</v>
      </c>
      <c r="M28" s="44" t="s">
        <v>360</v>
      </c>
    </row>
    <row r="29" spans="1:13" s="7" customFormat="1" ht="14.45" customHeight="1">
      <c r="A29" s="49">
        <f t="shared" si="2"/>
        <v>25</v>
      </c>
      <c r="B29" s="30" t="s">
        <v>395</v>
      </c>
      <c r="C29" s="30" t="s">
        <v>439</v>
      </c>
      <c r="D29" s="30" t="s">
        <v>440</v>
      </c>
      <c r="E29" s="30" t="s">
        <v>22</v>
      </c>
      <c r="F29" s="31" t="s">
        <v>24</v>
      </c>
      <c r="G29" s="30">
        <v>5</v>
      </c>
      <c r="H29" s="30">
        <v>100</v>
      </c>
      <c r="I29" s="32">
        <f>VLOOKUP(F29,'[1]CREATIVE PAINTS'!$C$6:$J$304,8,FALSE)</f>
        <v>5.0599999999999996</v>
      </c>
      <c r="J29" s="32">
        <f t="shared" si="0"/>
        <v>40</v>
      </c>
      <c r="K29" s="32">
        <v>25</v>
      </c>
      <c r="L29" s="48">
        <f t="shared" si="1"/>
        <v>571</v>
      </c>
      <c r="M29" s="44" t="s">
        <v>25</v>
      </c>
    </row>
    <row r="30" spans="1:13" s="7" customFormat="1" ht="14.45" customHeight="1">
      <c r="A30" s="49">
        <f t="shared" si="2"/>
        <v>26</v>
      </c>
      <c r="B30" s="30" t="s">
        <v>395</v>
      </c>
      <c r="C30" s="30" t="s">
        <v>441</v>
      </c>
      <c r="D30" s="30" t="s">
        <v>442</v>
      </c>
      <c r="E30" s="30" t="s">
        <v>22</v>
      </c>
      <c r="F30" s="31" t="s">
        <v>368</v>
      </c>
      <c r="G30" s="30">
        <v>7</v>
      </c>
      <c r="H30" s="30">
        <v>117</v>
      </c>
      <c r="I30" s="32">
        <f>VLOOKUP(F30,'[1]CREATIVE PAINTS'!$C$6:$J$304,8,FALSE)</f>
        <v>5.18</v>
      </c>
      <c r="J30" s="32">
        <f t="shared" si="0"/>
        <v>56</v>
      </c>
      <c r="K30" s="32">
        <v>25</v>
      </c>
      <c r="L30" s="48">
        <f t="shared" si="1"/>
        <v>687.06</v>
      </c>
      <c r="M30" s="44" t="s">
        <v>258</v>
      </c>
    </row>
    <row r="31" spans="1:13" s="7" customFormat="1" ht="14.45" customHeight="1">
      <c r="A31" s="49">
        <f t="shared" si="2"/>
        <v>27</v>
      </c>
      <c r="B31" s="30" t="s">
        <v>395</v>
      </c>
      <c r="C31" s="30" t="s">
        <v>443</v>
      </c>
      <c r="D31" s="30" t="s">
        <v>444</v>
      </c>
      <c r="E31" s="30" t="s">
        <v>22</v>
      </c>
      <c r="F31" s="31" t="s">
        <v>111</v>
      </c>
      <c r="G31" s="30">
        <v>11</v>
      </c>
      <c r="H31" s="30">
        <v>120</v>
      </c>
      <c r="I31" s="32">
        <f>VLOOKUP(F31,'[1]CREATIVE PAINTS'!$C$6:$J$304,8,FALSE)</f>
        <v>2.2999999999999998</v>
      </c>
      <c r="J31" s="32">
        <f t="shared" si="0"/>
        <v>88</v>
      </c>
      <c r="K31" s="32">
        <v>25</v>
      </c>
      <c r="L31" s="48">
        <f t="shared" si="1"/>
        <v>389</v>
      </c>
      <c r="M31" s="45" t="s">
        <v>445</v>
      </c>
    </row>
    <row r="32" spans="1:13" s="7" customFormat="1" ht="14.45" customHeight="1">
      <c r="A32" s="49">
        <f t="shared" si="2"/>
        <v>28</v>
      </c>
      <c r="B32" s="30" t="s">
        <v>395</v>
      </c>
      <c r="C32" s="30" t="s">
        <v>446</v>
      </c>
      <c r="D32" s="30" t="s">
        <v>447</v>
      </c>
      <c r="E32" s="30" t="s">
        <v>22</v>
      </c>
      <c r="F32" s="31" t="s">
        <v>30</v>
      </c>
      <c r="G32" s="30">
        <v>5</v>
      </c>
      <c r="H32" s="30">
        <v>130</v>
      </c>
      <c r="I32" s="32">
        <f>VLOOKUP(F32,'[1]CREATIVE PAINTS'!$C$6:$J$304,8,FALSE)</f>
        <v>2.42</v>
      </c>
      <c r="J32" s="32">
        <f t="shared" si="0"/>
        <v>40</v>
      </c>
      <c r="K32" s="32">
        <v>25</v>
      </c>
      <c r="L32" s="48">
        <f t="shared" si="1"/>
        <v>379.59999999999997</v>
      </c>
      <c r="M32" s="44" t="s">
        <v>31</v>
      </c>
    </row>
    <row r="33" spans="1:13" s="7" customFormat="1" ht="14.45" customHeight="1">
      <c r="A33" s="49">
        <f t="shared" si="2"/>
        <v>29</v>
      </c>
      <c r="B33" s="30" t="s">
        <v>395</v>
      </c>
      <c r="C33" s="30" t="s">
        <v>448</v>
      </c>
      <c r="D33" s="30" t="s">
        <v>449</v>
      </c>
      <c r="E33" s="30" t="s">
        <v>22</v>
      </c>
      <c r="F33" s="31" t="s">
        <v>48</v>
      </c>
      <c r="G33" s="30">
        <v>3</v>
      </c>
      <c r="H33" s="30">
        <v>18</v>
      </c>
      <c r="I33" s="32">
        <f>VLOOKUP(F33,'[1]CREATIVE PAINTS'!$C$6:$J$304,8,FALSE)</f>
        <v>5.38</v>
      </c>
      <c r="J33" s="32">
        <f t="shared" si="0"/>
        <v>24</v>
      </c>
      <c r="K33" s="32">
        <v>25</v>
      </c>
      <c r="L33" s="48">
        <f>50*I33+J33+K33</f>
        <v>318</v>
      </c>
      <c r="M33" s="45" t="s">
        <v>450</v>
      </c>
    </row>
    <row r="34" spans="1:13" s="7" customFormat="1" ht="14.45" customHeight="1">
      <c r="A34" s="49">
        <f t="shared" si="2"/>
        <v>30</v>
      </c>
      <c r="B34" s="30" t="s">
        <v>451</v>
      </c>
      <c r="C34" s="30" t="s">
        <v>452</v>
      </c>
      <c r="D34" s="30" t="s">
        <v>453</v>
      </c>
      <c r="E34" s="30" t="s">
        <v>22</v>
      </c>
      <c r="F34" s="31" t="s">
        <v>111</v>
      </c>
      <c r="G34" s="30">
        <v>21</v>
      </c>
      <c r="H34" s="30">
        <v>270</v>
      </c>
      <c r="I34" s="32">
        <f>VLOOKUP(F34,'[1]CREATIVE PAINTS'!$C$6:$J$304,8,FALSE)</f>
        <v>2.2999999999999998</v>
      </c>
      <c r="J34" s="32">
        <f t="shared" si="0"/>
        <v>168</v>
      </c>
      <c r="K34" s="32">
        <v>25</v>
      </c>
      <c r="L34" s="48">
        <f t="shared" si="1"/>
        <v>814</v>
      </c>
      <c r="M34" s="45" t="s">
        <v>454</v>
      </c>
    </row>
    <row r="35" spans="1:13" s="7" customFormat="1" ht="14.45" customHeight="1">
      <c r="A35" s="49">
        <f t="shared" si="2"/>
        <v>31</v>
      </c>
      <c r="B35" s="33" t="s">
        <v>451</v>
      </c>
      <c r="C35" s="33" t="s">
        <v>455</v>
      </c>
      <c r="D35" s="33" t="s">
        <v>456</v>
      </c>
      <c r="E35" s="30" t="s">
        <v>22</v>
      </c>
      <c r="F35" s="31" t="s">
        <v>457</v>
      </c>
      <c r="G35" s="33">
        <v>1</v>
      </c>
      <c r="H35" s="33">
        <v>6</v>
      </c>
      <c r="I35" s="32">
        <f>VLOOKUP(F35,'[1]CREATIVE PAINTS'!$C$6:$J$304,8,FALSE)</f>
        <v>2.2999999999999998</v>
      </c>
      <c r="J35" s="32">
        <f t="shared" si="0"/>
        <v>8</v>
      </c>
      <c r="K35" s="32">
        <v>25</v>
      </c>
      <c r="L35" s="48">
        <f>50*I35+J35+K35</f>
        <v>148</v>
      </c>
      <c r="M35" s="46" t="s">
        <v>458</v>
      </c>
    </row>
    <row r="36" spans="1:13" s="7" customFormat="1" ht="14.45" customHeight="1">
      <c r="A36" s="49">
        <f t="shared" si="2"/>
        <v>32</v>
      </c>
      <c r="B36" s="30" t="s">
        <v>451</v>
      </c>
      <c r="C36" s="30" t="s">
        <v>459</v>
      </c>
      <c r="D36" s="30" t="s">
        <v>460</v>
      </c>
      <c r="E36" s="30" t="s">
        <v>22</v>
      </c>
      <c r="F36" s="31" t="s">
        <v>387</v>
      </c>
      <c r="G36" s="30">
        <v>22</v>
      </c>
      <c r="H36" s="30">
        <v>520</v>
      </c>
      <c r="I36" s="32">
        <f>VLOOKUP(F36,'[1]CREATIVE PAINTS'!$C$6:$J$304,8,FALSE)</f>
        <v>3.16</v>
      </c>
      <c r="J36" s="32">
        <f t="shared" si="0"/>
        <v>176</v>
      </c>
      <c r="K36" s="32">
        <v>25</v>
      </c>
      <c r="L36" s="48">
        <f t="shared" si="1"/>
        <v>1844.2</v>
      </c>
      <c r="M36" s="45" t="s">
        <v>388</v>
      </c>
    </row>
    <row r="37" spans="1:13" s="7" customFormat="1" ht="14.45" customHeight="1">
      <c r="A37" s="49">
        <f t="shared" si="2"/>
        <v>33</v>
      </c>
      <c r="B37" s="30" t="s">
        <v>461</v>
      </c>
      <c r="C37" s="30" t="s">
        <v>462</v>
      </c>
      <c r="D37" s="30" t="s">
        <v>463</v>
      </c>
      <c r="E37" s="30" t="s">
        <v>22</v>
      </c>
      <c r="F37" s="31" t="s">
        <v>37</v>
      </c>
      <c r="G37" s="30">
        <v>22</v>
      </c>
      <c r="H37" s="30">
        <v>340</v>
      </c>
      <c r="I37" s="32">
        <f>VLOOKUP(F37,'[1]CREATIVE PAINTS'!$C$6:$J$304,8,FALSE)</f>
        <v>2.2999999999999998</v>
      </c>
      <c r="J37" s="32">
        <f t="shared" si="0"/>
        <v>176</v>
      </c>
      <c r="K37" s="32">
        <v>25</v>
      </c>
      <c r="L37" s="48">
        <f t="shared" si="1"/>
        <v>982.99999999999989</v>
      </c>
      <c r="M37" s="44" t="s">
        <v>38</v>
      </c>
    </row>
    <row r="38" spans="1:13" s="7" customFormat="1" ht="14.45" customHeight="1">
      <c r="A38" s="49">
        <f t="shared" si="2"/>
        <v>34</v>
      </c>
      <c r="B38" s="30" t="s">
        <v>461</v>
      </c>
      <c r="C38" s="30" t="s">
        <v>464</v>
      </c>
      <c r="D38" s="30" t="s">
        <v>465</v>
      </c>
      <c r="E38" s="30" t="s">
        <v>22</v>
      </c>
      <c r="F38" s="31" t="s">
        <v>37</v>
      </c>
      <c r="G38" s="30">
        <v>19</v>
      </c>
      <c r="H38" s="30">
        <v>260</v>
      </c>
      <c r="I38" s="32">
        <f>VLOOKUP(F38,'[1]CREATIVE PAINTS'!$C$6:$J$304,8,FALSE)</f>
        <v>2.2999999999999998</v>
      </c>
      <c r="J38" s="32">
        <f t="shared" si="0"/>
        <v>152</v>
      </c>
      <c r="K38" s="32">
        <v>25</v>
      </c>
      <c r="L38" s="48">
        <f t="shared" si="1"/>
        <v>775</v>
      </c>
      <c r="M38" s="44" t="s">
        <v>38</v>
      </c>
    </row>
    <row r="39" spans="1:13" s="7" customFormat="1" ht="14.45" customHeight="1">
      <c r="A39" s="49">
        <f t="shared" si="2"/>
        <v>35</v>
      </c>
      <c r="B39" s="30" t="s">
        <v>461</v>
      </c>
      <c r="C39" s="30" t="s">
        <v>466</v>
      </c>
      <c r="D39" s="30" t="s">
        <v>467</v>
      </c>
      <c r="E39" s="30" t="s">
        <v>22</v>
      </c>
      <c r="F39" s="31" t="s">
        <v>162</v>
      </c>
      <c r="G39" s="30">
        <v>25</v>
      </c>
      <c r="H39" s="30">
        <v>360</v>
      </c>
      <c r="I39" s="32">
        <f>VLOOKUP(F39,'[1]CREATIVE PAINTS'!$C$6:$J$304,8,FALSE)</f>
        <v>3.16</v>
      </c>
      <c r="J39" s="32">
        <f t="shared" si="0"/>
        <v>200</v>
      </c>
      <c r="K39" s="32">
        <v>25</v>
      </c>
      <c r="L39" s="48">
        <f t="shared" si="1"/>
        <v>1362.6000000000001</v>
      </c>
      <c r="M39" s="45" t="s">
        <v>468</v>
      </c>
    </row>
    <row r="40" spans="1:13" s="7" customFormat="1" ht="14.45" customHeight="1">
      <c r="A40" s="49">
        <f t="shared" si="2"/>
        <v>36</v>
      </c>
      <c r="B40" s="30" t="s">
        <v>469</v>
      </c>
      <c r="C40" s="30" t="s">
        <v>470</v>
      </c>
      <c r="D40" s="30" t="s">
        <v>471</v>
      </c>
      <c r="E40" s="30" t="s">
        <v>22</v>
      </c>
      <c r="F40" s="31" t="s">
        <v>418</v>
      </c>
      <c r="G40" s="30">
        <v>26</v>
      </c>
      <c r="H40" s="30">
        <v>240</v>
      </c>
      <c r="I40" s="32">
        <f>VLOOKUP(F40,'[1]CREATIVE PAINTS'!$C$6:$J$304,8,FALSE)</f>
        <v>2.59</v>
      </c>
      <c r="J40" s="32">
        <f t="shared" si="0"/>
        <v>208</v>
      </c>
      <c r="K40" s="32">
        <v>25</v>
      </c>
      <c r="L40" s="48">
        <f t="shared" si="1"/>
        <v>854.59999999999991</v>
      </c>
      <c r="M40" s="44" t="s">
        <v>419</v>
      </c>
    </row>
    <row r="41" spans="1:13" s="7" customFormat="1" ht="14.45" customHeight="1">
      <c r="A41" s="49">
        <f t="shared" si="2"/>
        <v>37</v>
      </c>
      <c r="B41" s="30" t="s">
        <v>469</v>
      </c>
      <c r="C41" s="30" t="s">
        <v>472</v>
      </c>
      <c r="D41" s="30" t="s">
        <v>473</v>
      </c>
      <c r="E41" s="30" t="s">
        <v>22</v>
      </c>
      <c r="F41" s="31" t="s">
        <v>34</v>
      </c>
      <c r="G41" s="30">
        <v>37</v>
      </c>
      <c r="H41" s="30">
        <v>460</v>
      </c>
      <c r="I41" s="32">
        <f>VLOOKUP(F41,'[1]CREATIVE PAINTS'!$C$6:$J$304,8,FALSE)</f>
        <v>2.2999999999999998</v>
      </c>
      <c r="J41" s="32">
        <f t="shared" si="0"/>
        <v>296</v>
      </c>
      <c r="K41" s="32">
        <v>25</v>
      </c>
      <c r="L41" s="48">
        <f t="shared" si="1"/>
        <v>1379</v>
      </c>
      <c r="M41" s="44" t="s">
        <v>40</v>
      </c>
    </row>
    <row r="42" spans="1:13" s="7" customFormat="1" ht="30">
      <c r="A42" s="49">
        <f t="shared" si="2"/>
        <v>38</v>
      </c>
      <c r="B42" s="30" t="s">
        <v>469</v>
      </c>
      <c r="C42" s="30" t="s">
        <v>474</v>
      </c>
      <c r="D42" s="30" t="s">
        <v>475</v>
      </c>
      <c r="E42" s="30" t="s">
        <v>22</v>
      </c>
      <c r="F42" s="31" t="s">
        <v>476</v>
      </c>
      <c r="G42" s="30">
        <v>5</v>
      </c>
      <c r="H42" s="30">
        <v>130</v>
      </c>
      <c r="I42" s="32">
        <f>VLOOKUP(F42,'[1]CREATIVE PAINTS'!$C$6:$J$304,8,FALSE)</f>
        <v>4.83</v>
      </c>
      <c r="J42" s="32">
        <f t="shared" si="0"/>
        <v>40</v>
      </c>
      <c r="K42" s="32">
        <v>25</v>
      </c>
      <c r="L42" s="48">
        <f t="shared" si="1"/>
        <v>692.9</v>
      </c>
      <c r="M42" s="44" t="s">
        <v>477</v>
      </c>
    </row>
    <row r="43" spans="1:13" s="7" customFormat="1" ht="14.45" customHeight="1">
      <c r="A43" s="49">
        <f t="shared" si="2"/>
        <v>39</v>
      </c>
      <c r="B43" s="30" t="s">
        <v>469</v>
      </c>
      <c r="C43" s="30" t="s">
        <v>478</v>
      </c>
      <c r="D43" s="30" t="s">
        <v>479</v>
      </c>
      <c r="E43" s="30" t="s">
        <v>22</v>
      </c>
      <c r="F43" s="31" t="s">
        <v>480</v>
      </c>
      <c r="G43" s="30">
        <v>16</v>
      </c>
      <c r="H43" s="30">
        <v>46</v>
      </c>
      <c r="I43" s="32">
        <f>VLOOKUP(F43,'[1]CREATIVE PAINTS'!$C$6:$J$304,8,FALSE)</f>
        <v>2.42</v>
      </c>
      <c r="J43" s="32">
        <f t="shared" si="0"/>
        <v>128</v>
      </c>
      <c r="K43" s="32">
        <v>25</v>
      </c>
      <c r="L43" s="48">
        <f>50*I43+J43+K43</f>
        <v>274</v>
      </c>
      <c r="M43" s="44" t="s">
        <v>481</v>
      </c>
    </row>
    <row r="44" spans="1:13" s="7" customFormat="1" ht="14.45" customHeight="1">
      <c r="A44" s="49">
        <f t="shared" si="2"/>
        <v>40</v>
      </c>
      <c r="B44" s="30" t="s">
        <v>482</v>
      </c>
      <c r="C44" s="30" t="s">
        <v>483</v>
      </c>
      <c r="D44" s="30" t="s">
        <v>484</v>
      </c>
      <c r="E44" s="30" t="s">
        <v>22</v>
      </c>
      <c r="F44" s="31" t="s">
        <v>162</v>
      </c>
      <c r="G44" s="30">
        <v>19</v>
      </c>
      <c r="H44" s="30">
        <v>32</v>
      </c>
      <c r="I44" s="32">
        <f>VLOOKUP(F44,'[1]CREATIVE PAINTS'!$C$6:$J$304,8,FALSE)</f>
        <v>3.16</v>
      </c>
      <c r="J44" s="32">
        <f t="shared" si="0"/>
        <v>152</v>
      </c>
      <c r="K44" s="32">
        <v>25</v>
      </c>
      <c r="L44" s="48">
        <f>50*I44+J44+K44</f>
        <v>335</v>
      </c>
      <c r="M44" s="44" t="s">
        <v>163</v>
      </c>
    </row>
    <row r="45" spans="1:13" s="7" customFormat="1" ht="14.45" customHeight="1">
      <c r="A45" s="49">
        <f t="shared" si="2"/>
        <v>41</v>
      </c>
      <c r="B45" s="30" t="s">
        <v>482</v>
      </c>
      <c r="C45" s="30" t="s">
        <v>485</v>
      </c>
      <c r="D45" s="30" t="s">
        <v>486</v>
      </c>
      <c r="E45" s="30" t="s">
        <v>22</v>
      </c>
      <c r="F45" s="31" t="s">
        <v>418</v>
      </c>
      <c r="G45" s="30">
        <v>2</v>
      </c>
      <c r="H45" s="30">
        <v>49</v>
      </c>
      <c r="I45" s="32">
        <f>VLOOKUP(F45,'[1]CREATIVE PAINTS'!$C$6:$J$304,8,FALSE)</f>
        <v>2.59</v>
      </c>
      <c r="J45" s="32">
        <f t="shared" si="0"/>
        <v>16</v>
      </c>
      <c r="K45" s="32">
        <v>25</v>
      </c>
      <c r="L45" s="48">
        <f>50*I45+J45+K45</f>
        <v>170.5</v>
      </c>
      <c r="M45" s="44" t="s">
        <v>419</v>
      </c>
    </row>
    <row r="46" spans="1:13" s="7" customFormat="1" ht="14.45" customHeight="1">
      <c r="A46" s="49">
        <f t="shared" si="2"/>
        <v>42</v>
      </c>
      <c r="B46" s="30" t="s">
        <v>487</v>
      </c>
      <c r="C46" s="30" t="s">
        <v>488</v>
      </c>
      <c r="D46" s="30" t="s">
        <v>489</v>
      </c>
      <c r="E46" s="30" t="s">
        <v>22</v>
      </c>
      <c r="F46" s="31" t="s">
        <v>490</v>
      </c>
      <c r="G46" s="30">
        <v>7</v>
      </c>
      <c r="H46" s="30">
        <v>210</v>
      </c>
      <c r="I46" s="32">
        <f>VLOOKUP(F46,'[1]CREATIVE PAINTS'!$C$6:$J$304,8,FALSE)</f>
        <v>2.2999999999999998</v>
      </c>
      <c r="J46" s="32">
        <f t="shared" si="0"/>
        <v>56</v>
      </c>
      <c r="K46" s="32">
        <v>25</v>
      </c>
      <c r="L46" s="48">
        <f t="shared" si="1"/>
        <v>564</v>
      </c>
      <c r="M46" s="44" t="s">
        <v>491</v>
      </c>
    </row>
    <row r="47" spans="1:13" s="7" customFormat="1" ht="14.45" customHeight="1">
      <c r="A47" s="49">
        <f t="shared" si="2"/>
        <v>43</v>
      </c>
      <c r="B47" s="30" t="s">
        <v>487</v>
      </c>
      <c r="C47" s="30" t="s">
        <v>492</v>
      </c>
      <c r="D47" s="30" t="s">
        <v>493</v>
      </c>
      <c r="E47" s="30" t="s">
        <v>22</v>
      </c>
      <c r="F47" s="31" t="s">
        <v>54</v>
      </c>
      <c r="G47" s="30">
        <v>14</v>
      </c>
      <c r="H47" s="30">
        <v>180</v>
      </c>
      <c r="I47" s="32">
        <f>VLOOKUP(F47,'[1]CREATIVE PAINTS'!$C$6:$J$304,8,FALSE)</f>
        <v>3.8</v>
      </c>
      <c r="J47" s="32">
        <f t="shared" si="0"/>
        <v>112</v>
      </c>
      <c r="K47" s="32">
        <v>25</v>
      </c>
      <c r="L47" s="48">
        <f t="shared" si="1"/>
        <v>821</v>
      </c>
      <c r="M47" s="44" t="s">
        <v>239</v>
      </c>
    </row>
    <row r="48" spans="1:13" s="7" customFormat="1" ht="14.45" customHeight="1">
      <c r="A48" s="49">
        <f t="shared" si="2"/>
        <v>44</v>
      </c>
      <c r="B48" s="30" t="s">
        <v>494</v>
      </c>
      <c r="C48" s="30" t="s">
        <v>495</v>
      </c>
      <c r="D48" s="30" t="s">
        <v>496</v>
      </c>
      <c r="E48" s="30" t="s">
        <v>22</v>
      </c>
      <c r="F48" s="31" t="s">
        <v>497</v>
      </c>
      <c r="G48" s="30">
        <v>1</v>
      </c>
      <c r="H48" s="30">
        <v>4</v>
      </c>
      <c r="I48" s="32">
        <f>VLOOKUP(F48,'[1]CREATIVE PAINTS'!$C$6:$J$304,8,FALSE)</f>
        <v>2.2999999999999998</v>
      </c>
      <c r="J48" s="32">
        <f t="shared" si="0"/>
        <v>8</v>
      </c>
      <c r="K48" s="32">
        <v>25</v>
      </c>
      <c r="L48" s="48">
        <f>50*I48+J48+K48</f>
        <v>148</v>
      </c>
      <c r="M48" s="44" t="s">
        <v>498</v>
      </c>
    </row>
    <row r="49" spans="1:13" s="7" customFormat="1" ht="14.45" customHeight="1">
      <c r="A49" s="49">
        <f t="shared" si="2"/>
        <v>45</v>
      </c>
      <c r="B49" s="30" t="s">
        <v>494</v>
      </c>
      <c r="C49" s="30" t="s">
        <v>499</v>
      </c>
      <c r="D49" s="30" t="s">
        <v>500</v>
      </c>
      <c r="E49" s="30" t="s">
        <v>22</v>
      </c>
      <c r="F49" s="31" t="s">
        <v>497</v>
      </c>
      <c r="G49" s="30">
        <v>16</v>
      </c>
      <c r="H49" s="30">
        <v>150</v>
      </c>
      <c r="I49" s="32">
        <f>VLOOKUP(F49,'[1]CREATIVE PAINTS'!$C$6:$J$304,8,FALSE)</f>
        <v>2.2999999999999998</v>
      </c>
      <c r="J49" s="32">
        <f t="shared" si="0"/>
        <v>128</v>
      </c>
      <c r="K49" s="32">
        <v>25</v>
      </c>
      <c r="L49" s="48">
        <f t="shared" si="1"/>
        <v>498</v>
      </c>
      <c r="M49" s="44" t="s">
        <v>498</v>
      </c>
    </row>
    <row r="50" spans="1:13" s="7" customFormat="1" ht="14.45" customHeight="1">
      <c r="A50" s="49">
        <f t="shared" si="2"/>
        <v>46</v>
      </c>
      <c r="B50" s="30" t="s">
        <v>501</v>
      </c>
      <c r="C50" s="30" t="s">
        <v>502</v>
      </c>
      <c r="D50" s="30" t="s">
        <v>503</v>
      </c>
      <c r="E50" s="30" t="s">
        <v>22</v>
      </c>
      <c r="F50" s="31" t="s">
        <v>54</v>
      </c>
      <c r="G50" s="30">
        <v>15</v>
      </c>
      <c r="H50" s="30">
        <v>130</v>
      </c>
      <c r="I50" s="32">
        <f>VLOOKUP(F50,'[1]CREATIVE PAINTS'!$C$6:$J$304,8,FALSE)</f>
        <v>3.8</v>
      </c>
      <c r="J50" s="32">
        <f t="shared" si="0"/>
        <v>120</v>
      </c>
      <c r="K50" s="32">
        <v>25</v>
      </c>
      <c r="L50" s="48">
        <f t="shared" si="1"/>
        <v>639</v>
      </c>
      <c r="M50" s="45" t="s">
        <v>424</v>
      </c>
    </row>
    <row r="51" spans="1:13" s="7" customFormat="1" ht="14.45" customHeight="1">
      <c r="A51" s="49">
        <f t="shared" si="2"/>
        <v>47</v>
      </c>
      <c r="B51" s="33" t="s">
        <v>504</v>
      </c>
      <c r="C51" s="33" t="s">
        <v>505</v>
      </c>
      <c r="D51" s="33" t="s">
        <v>506</v>
      </c>
      <c r="E51" s="30" t="s">
        <v>22</v>
      </c>
      <c r="F51" s="31" t="s">
        <v>64</v>
      </c>
      <c r="G51" s="33">
        <v>16</v>
      </c>
      <c r="H51" s="33">
        <v>130</v>
      </c>
      <c r="I51" s="32">
        <f>VLOOKUP(F51,'[1]CREATIVE PAINTS'!$C$6:$J$304,8,FALSE)</f>
        <v>2.59</v>
      </c>
      <c r="J51" s="32">
        <f t="shared" si="0"/>
        <v>128</v>
      </c>
      <c r="K51" s="32">
        <v>25</v>
      </c>
      <c r="L51" s="48">
        <f t="shared" si="1"/>
        <v>489.7</v>
      </c>
      <c r="M51" s="46" t="s">
        <v>65</v>
      </c>
    </row>
    <row r="52" spans="1:13" s="7" customFormat="1" ht="14.45" customHeight="1">
      <c r="A52" s="49">
        <f t="shared" si="2"/>
        <v>48</v>
      </c>
      <c r="B52" s="33" t="s">
        <v>504</v>
      </c>
      <c r="C52" s="33" t="s">
        <v>507</v>
      </c>
      <c r="D52" s="33" t="s">
        <v>508</v>
      </c>
      <c r="E52" s="30" t="s">
        <v>22</v>
      </c>
      <c r="F52" s="31" t="s">
        <v>457</v>
      </c>
      <c r="G52" s="33">
        <v>21</v>
      </c>
      <c r="H52" s="33">
        <v>350</v>
      </c>
      <c r="I52" s="32">
        <f>VLOOKUP(F52,'[1]CREATIVE PAINTS'!$C$6:$J$304,8,FALSE)</f>
        <v>2.2999999999999998</v>
      </c>
      <c r="J52" s="32">
        <f t="shared" si="0"/>
        <v>168</v>
      </c>
      <c r="K52" s="32">
        <v>25</v>
      </c>
      <c r="L52" s="48">
        <f t="shared" si="1"/>
        <v>997.99999999999989</v>
      </c>
      <c r="M52" s="46" t="s">
        <v>458</v>
      </c>
    </row>
    <row r="53" spans="1:13" s="7" customFormat="1" ht="14.45" customHeight="1">
      <c r="A53" s="49">
        <f t="shared" si="2"/>
        <v>49</v>
      </c>
      <c r="B53" s="30" t="s">
        <v>504</v>
      </c>
      <c r="C53" s="30" t="s">
        <v>509</v>
      </c>
      <c r="D53" s="30" t="s">
        <v>510</v>
      </c>
      <c r="E53" s="30" t="s">
        <v>22</v>
      </c>
      <c r="F53" s="31" t="s">
        <v>42</v>
      </c>
      <c r="G53" s="30">
        <v>12</v>
      </c>
      <c r="H53" s="30">
        <v>210</v>
      </c>
      <c r="I53" s="32">
        <f>VLOOKUP(F53,'[1]CREATIVE PAINTS'!$C$6:$J$304,8,FALSE)</f>
        <v>4.17</v>
      </c>
      <c r="J53" s="32">
        <f t="shared" si="0"/>
        <v>96</v>
      </c>
      <c r="K53" s="32">
        <v>25</v>
      </c>
      <c r="L53" s="48">
        <f t="shared" si="1"/>
        <v>996.69999999999993</v>
      </c>
      <c r="M53" s="44" t="s">
        <v>511</v>
      </c>
    </row>
    <row r="54" spans="1:13" s="7" customFormat="1" ht="14.45" customHeight="1">
      <c r="A54" s="49">
        <f t="shared" si="2"/>
        <v>50</v>
      </c>
      <c r="B54" s="30" t="s">
        <v>512</v>
      </c>
      <c r="C54" s="30" t="s">
        <v>513</v>
      </c>
      <c r="D54" s="30" t="s">
        <v>514</v>
      </c>
      <c r="E54" s="30" t="s">
        <v>22</v>
      </c>
      <c r="F54" s="31" t="s">
        <v>68</v>
      </c>
      <c r="G54" s="30">
        <v>38</v>
      </c>
      <c r="H54" s="30">
        <v>820</v>
      </c>
      <c r="I54" s="32">
        <f>VLOOKUP(F54,'[1]CREATIVE PAINTS'!$C$6:$J$304,8,FALSE)</f>
        <v>3.04</v>
      </c>
      <c r="J54" s="32">
        <f t="shared" si="0"/>
        <v>304</v>
      </c>
      <c r="K54" s="32">
        <v>25</v>
      </c>
      <c r="L54" s="48">
        <f t="shared" si="1"/>
        <v>2821.8</v>
      </c>
      <c r="M54" s="44" t="s">
        <v>69</v>
      </c>
    </row>
    <row r="55" spans="1:13" s="7" customFormat="1" ht="14.45" customHeight="1">
      <c r="A55" s="49">
        <f t="shared" si="2"/>
        <v>51</v>
      </c>
      <c r="B55" s="30" t="s">
        <v>512</v>
      </c>
      <c r="C55" s="30" t="s">
        <v>515</v>
      </c>
      <c r="D55" s="30" t="s">
        <v>516</v>
      </c>
      <c r="E55" s="30" t="s">
        <v>22</v>
      </c>
      <c r="F55" s="31" t="s">
        <v>68</v>
      </c>
      <c r="G55" s="30">
        <v>5</v>
      </c>
      <c r="H55" s="30">
        <v>36</v>
      </c>
      <c r="I55" s="32">
        <f>VLOOKUP(F55,'[1]CREATIVE PAINTS'!$C$6:$J$304,8,FALSE)</f>
        <v>3.04</v>
      </c>
      <c r="J55" s="32">
        <f t="shared" si="0"/>
        <v>40</v>
      </c>
      <c r="K55" s="32">
        <v>25</v>
      </c>
      <c r="L55" s="48">
        <f>50*I55+J55+K55</f>
        <v>217</v>
      </c>
      <c r="M55" s="44" t="s">
        <v>69</v>
      </c>
    </row>
    <row r="56" spans="1:13" s="7" customFormat="1" ht="14.45" customHeight="1">
      <c r="A56" s="49">
        <f t="shared" si="2"/>
        <v>52</v>
      </c>
      <c r="B56" s="33" t="s">
        <v>512</v>
      </c>
      <c r="C56" s="33" t="s">
        <v>517</v>
      </c>
      <c r="D56" s="33" t="s">
        <v>518</v>
      </c>
      <c r="E56" s="30" t="s">
        <v>22</v>
      </c>
      <c r="F56" s="31" t="s">
        <v>519</v>
      </c>
      <c r="G56" s="33">
        <v>17</v>
      </c>
      <c r="H56" s="33">
        <v>220</v>
      </c>
      <c r="I56" s="32">
        <f>VLOOKUP(F56,'[1]CREATIVE PAINTS'!$C$6:$J$304,8,FALSE)</f>
        <v>2.2999999999999998</v>
      </c>
      <c r="J56" s="32">
        <f t="shared" si="0"/>
        <v>136</v>
      </c>
      <c r="K56" s="32">
        <v>25</v>
      </c>
      <c r="L56" s="48">
        <f t="shared" si="1"/>
        <v>667</v>
      </c>
      <c r="M56" s="46" t="s">
        <v>520</v>
      </c>
    </row>
    <row r="57" spans="1:13" s="7" customFormat="1" ht="14.45" customHeight="1">
      <c r="A57" s="49">
        <f t="shared" si="2"/>
        <v>53</v>
      </c>
      <c r="B57" s="33" t="s">
        <v>521</v>
      </c>
      <c r="C57" s="33" t="s">
        <v>522</v>
      </c>
      <c r="D57" s="33" t="s">
        <v>523</v>
      </c>
      <c r="E57" s="30" t="s">
        <v>22</v>
      </c>
      <c r="F57" s="31" t="s">
        <v>524</v>
      </c>
      <c r="G57" s="33">
        <v>34</v>
      </c>
      <c r="H57" s="33">
        <v>480</v>
      </c>
      <c r="I57" s="32">
        <f>VLOOKUP(F57,'[1]CREATIVE PAINTS'!$C$6:$J$304,8,FALSE)</f>
        <v>2.5299999999999998</v>
      </c>
      <c r="J57" s="32">
        <f t="shared" si="0"/>
        <v>272</v>
      </c>
      <c r="K57" s="32">
        <v>25</v>
      </c>
      <c r="L57" s="48">
        <f t="shared" si="1"/>
        <v>1511.3999999999999</v>
      </c>
      <c r="M57" s="47" t="s">
        <v>525</v>
      </c>
    </row>
    <row r="58" spans="1:13" s="7" customFormat="1" ht="14.45" customHeight="1">
      <c r="A58" s="49">
        <f t="shared" si="2"/>
        <v>54</v>
      </c>
      <c r="B58" s="33" t="s">
        <v>521</v>
      </c>
      <c r="C58" s="33" t="s">
        <v>526</v>
      </c>
      <c r="D58" s="33" t="s">
        <v>527</v>
      </c>
      <c r="E58" s="30" t="s">
        <v>22</v>
      </c>
      <c r="F58" s="31" t="s">
        <v>528</v>
      </c>
      <c r="G58" s="33">
        <v>59</v>
      </c>
      <c r="H58" s="33">
        <v>570</v>
      </c>
      <c r="I58" s="32">
        <f>VLOOKUP(F58,'[1]CREATIVE PAINTS'!$C$6:$J$304,8,FALSE)</f>
        <v>2.2999999999999998</v>
      </c>
      <c r="J58" s="32">
        <f t="shared" si="0"/>
        <v>472</v>
      </c>
      <c r="K58" s="32">
        <v>25</v>
      </c>
      <c r="L58" s="48">
        <f t="shared" si="1"/>
        <v>1808</v>
      </c>
      <c r="M58" s="46" t="s">
        <v>529</v>
      </c>
    </row>
    <row r="59" spans="1:13" s="7" customFormat="1" ht="14.45" customHeight="1">
      <c r="A59" s="49">
        <f t="shared" si="2"/>
        <v>55</v>
      </c>
      <c r="B59" s="30" t="s">
        <v>521</v>
      </c>
      <c r="C59" s="30" t="s">
        <v>530</v>
      </c>
      <c r="D59" s="30" t="s">
        <v>531</v>
      </c>
      <c r="E59" s="30" t="s">
        <v>22</v>
      </c>
      <c r="F59" s="31" t="s">
        <v>210</v>
      </c>
      <c r="G59" s="30">
        <v>25</v>
      </c>
      <c r="H59" s="30">
        <v>420</v>
      </c>
      <c r="I59" s="32">
        <f>VLOOKUP(F59,'[1]CREATIVE PAINTS'!$C$6:$J$304,8,FALSE)</f>
        <v>4.43</v>
      </c>
      <c r="J59" s="32">
        <f t="shared" si="0"/>
        <v>200</v>
      </c>
      <c r="K59" s="32">
        <v>25</v>
      </c>
      <c r="L59" s="48">
        <f t="shared" si="1"/>
        <v>2085.6</v>
      </c>
      <c r="M59" s="44" t="s">
        <v>211</v>
      </c>
    </row>
    <row r="60" spans="1:13" s="7" customFormat="1" ht="14.45" customHeight="1">
      <c r="A60" s="49">
        <f t="shared" si="2"/>
        <v>56</v>
      </c>
      <c r="B60" s="30" t="s">
        <v>521</v>
      </c>
      <c r="C60" s="30" t="s">
        <v>532</v>
      </c>
      <c r="D60" s="30" t="s">
        <v>533</v>
      </c>
      <c r="E60" s="30" t="s">
        <v>22</v>
      </c>
      <c r="F60" s="31" t="s">
        <v>534</v>
      </c>
      <c r="G60" s="30">
        <v>7</v>
      </c>
      <c r="H60" s="30">
        <v>130</v>
      </c>
      <c r="I60" s="32">
        <f>VLOOKUP(F60,'[1]CREATIVE PAINTS'!$C$6:$J$304,8,FALSE)</f>
        <v>2.2999999999999998</v>
      </c>
      <c r="J60" s="32">
        <f t="shared" si="0"/>
        <v>56</v>
      </c>
      <c r="K60" s="32">
        <v>25</v>
      </c>
      <c r="L60" s="48">
        <f t="shared" si="1"/>
        <v>380</v>
      </c>
      <c r="M60" s="44" t="s">
        <v>535</v>
      </c>
    </row>
    <row r="61" spans="1:13" s="7" customFormat="1" ht="14.45" customHeight="1">
      <c r="A61" s="49">
        <f t="shared" si="2"/>
        <v>57</v>
      </c>
      <c r="B61" s="30" t="s">
        <v>521</v>
      </c>
      <c r="C61" s="30" t="s">
        <v>536</v>
      </c>
      <c r="D61" s="30" t="s">
        <v>537</v>
      </c>
      <c r="E61" s="30" t="s">
        <v>22</v>
      </c>
      <c r="F61" s="31" t="s">
        <v>26</v>
      </c>
      <c r="G61" s="30">
        <v>18</v>
      </c>
      <c r="H61" s="30">
        <v>140</v>
      </c>
      <c r="I61" s="32">
        <f>VLOOKUP(F61,'[1]CREATIVE PAINTS'!$C$6:$J$304,8,FALSE)</f>
        <v>2.2999999999999998</v>
      </c>
      <c r="J61" s="32">
        <f t="shared" si="0"/>
        <v>144</v>
      </c>
      <c r="K61" s="32">
        <v>25</v>
      </c>
      <c r="L61" s="48">
        <f t="shared" si="1"/>
        <v>491</v>
      </c>
      <c r="M61" s="44" t="s">
        <v>27</v>
      </c>
    </row>
    <row r="62" spans="1:13" s="7" customFormat="1" ht="14.45" customHeight="1">
      <c r="A62" s="49">
        <f t="shared" si="2"/>
        <v>58</v>
      </c>
      <c r="B62" s="30" t="s">
        <v>538</v>
      </c>
      <c r="C62" s="30" t="s">
        <v>539</v>
      </c>
      <c r="D62" s="30" t="s">
        <v>540</v>
      </c>
      <c r="E62" s="30" t="s">
        <v>22</v>
      </c>
      <c r="F62" s="31" t="s">
        <v>214</v>
      </c>
      <c r="G62" s="30">
        <v>19</v>
      </c>
      <c r="H62" s="30">
        <v>380</v>
      </c>
      <c r="I62" s="32">
        <f>VLOOKUP(F62,'[1]CREATIVE PAINTS'!$C$6:$J$304,8,FALSE)</f>
        <v>3.16</v>
      </c>
      <c r="J62" s="32">
        <f t="shared" si="0"/>
        <v>152</v>
      </c>
      <c r="K62" s="32">
        <v>25</v>
      </c>
      <c r="L62" s="48">
        <f t="shared" si="1"/>
        <v>1377.8</v>
      </c>
      <c r="M62" s="45" t="s">
        <v>541</v>
      </c>
    </row>
    <row r="63" spans="1:13" s="7" customFormat="1" ht="14.45" customHeight="1">
      <c r="A63" s="49">
        <f t="shared" si="2"/>
        <v>59</v>
      </c>
      <c r="B63" s="30" t="s">
        <v>538</v>
      </c>
      <c r="C63" s="30" t="s">
        <v>542</v>
      </c>
      <c r="D63" s="30" t="s">
        <v>543</v>
      </c>
      <c r="E63" s="30" t="s">
        <v>22</v>
      </c>
      <c r="F63" s="31" t="s">
        <v>544</v>
      </c>
      <c r="G63" s="30">
        <v>15</v>
      </c>
      <c r="H63" s="30">
        <v>390</v>
      </c>
      <c r="I63" s="32">
        <f>VLOOKUP(F63,'[1]CREATIVE PAINTS'!$C$6:$J$304,8,FALSE)</f>
        <v>2.2999999999999998</v>
      </c>
      <c r="J63" s="32">
        <f t="shared" si="0"/>
        <v>120</v>
      </c>
      <c r="K63" s="32">
        <v>25</v>
      </c>
      <c r="L63" s="48">
        <f t="shared" si="1"/>
        <v>1042</v>
      </c>
      <c r="M63" s="45" t="s">
        <v>545</v>
      </c>
    </row>
    <row r="64" spans="1:13" s="7" customFormat="1" ht="14.45" customHeight="1">
      <c r="A64" s="49">
        <f t="shared" si="2"/>
        <v>60</v>
      </c>
      <c r="B64" s="30" t="s">
        <v>538</v>
      </c>
      <c r="C64" s="30" t="s">
        <v>546</v>
      </c>
      <c r="D64" s="30" t="s">
        <v>547</v>
      </c>
      <c r="E64" s="30" t="s">
        <v>22</v>
      </c>
      <c r="F64" s="31" t="s">
        <v>266</v>
      </c>
      <c r="G64" s="30">
        <v>6</v>
      </c>
      <c r="H64" s="30">
        <v>20</v>
      </c>
      <c r="I64" s="32">
        <f>VLOOKUP(F64,'[1]CREATIVE PAINTS'!$C$6:$J$304,8,FALSE)</f>
        <v>2.2999999999999998</v>
      </c>
      <c r="J64" s="32">
        <f t="shared" si="0"/>
        <v>48</v>
      </c>
      <c r="K64" s="32">
        <v>25</v>
      </c>
      <c r="L64" s="48">
        <f>50*I64+J64+K64</f>
        <v>188</v>
      </c>
      <c r="M64" s="44" t="s">
        <v>267</v>
      </c>
    </row>
    <row r="65" spans="1:13" s="7" customFormat="1" ht="14.45" customHeight="1">
      <c r="A65" s="49">
        <f t="shared" si="2"/>
        <v>61</v>
      </c>
      <c r="B65" s="30" t="s">
        <v>548</v>
      </c>
      <c r="C65" s="30" t="s">
        <v>549</v>
      </c>
      <c r="D65" s="30" t="s">
        <v>550</v>
      </c>
      <c r="E65" s="30" t="s">
        <v>22</v>
      </c>
      <c r="F65" s="31" t="s">
        <v>266</v>
      </c>
      <c r="G65" s="30">
        <v>8</v>
      </c>
      <c r="H65" s="30">
        <v>80</v>
      </c>
      <c r="I65" s="32">
        <f>VLOOKUP(F65,'[1]CREATIVE PAINTS'!$C$6:$J$304,8,FALSE)</f>
        <v>2.2999999999999998</v>
      </c>
      <c r="J65" s="32">
        <f t="shared" si="0"/>
        <v>64</v>
      </c>
      <c r="K65" s="32">
        <v>25</v>
      </c>
      <c r="L65" s="48">
        <f t="shared" si="1"/>
        <v>273</v>
      </c>
      <c r="M65" s="44" t="s">
        <v>267</v>
      </c>
    </row>
    <row r="66" spans="1:13" s="7" customFormat="1" ht="14.45" customHeight="1">
      <c r="A66" s="49">
        <f t="shared" si="2"/>
        <v>62</v>
      </c>
      <c r="B66" s="30" t="s">
        <v>548</v>
      </c>
      <c r="C66" s="30" t="s">
        <v>551</v>
      </c>
      <c r="D66" s="30" t="s">
        <v>552</v>
      </c>
      <c r="E66" s="30" t="s">
        <v>22</v>
      </c>
      <c r="F66" s="31" t="s">
        <v>553</v>
      </c>
      <c r="G66" s="30">
        <v>2</v>
      </c>
      <c r="H66" s="30">
        <v>40</v>
      </c>
      <c r="I66" s="32">
        <f>VLOOKUP(F66,'[1]CREATIVE PAINTS'!$C$6:$J$304,8,FALSE)</f>
        <v>2.2999999999999998</v>
      </c>
      <c r="J66" s="32">
        <f t="shared" si="0"/>
        <v>16</v>
      </c>
      <c r="K66" s="32">
        <v>25</v>
      </c>
      <c r="L66" s="48">
        <f>50*I66+J66+K66</f>
        <v>156</v>
      </c>
      <c r="M66" s="44" t="s">
        <v>554</v>
      </c>
    </row>
    <row r="67" spans="1:13" s="7" customFormat="1" ht="14.45" customHeight="1">
      <c r="A67" s="49">
        <f t="shared" si="2"/>
        <v>63</v>
      </c>
      <c r="B67" s="30" t="s">
        <v>548</v>
      </c>
      <c r="C67" s="30" t="s">
        <v>555</v>
      </c>
      <c r="D67" s="30" t="s">
        <v>556</v>
      </c>
      <c r="E67" s="30" t="s">
        <v>22</v>
      </c>
      <c r="F67" s="31" t="s">
        <v>553</v>
      </c>
      <c r="G67" s="30">
        <v>30</v>
      </c>
      <c r="H67" s="30">
        <v>450</v>
      </c>
      <c r="I67" s="32">
        <f>VLOOKUP(F67,'[1]CREATIVE PAINTS'!$C$6:$J$304,8,FALSE)</f>
        <v>2.2999999999999998</v>
      </c>
      <c r="J67" s="32">
        <f t="shared" si="0"/>
        <v>240</v>
      </c>
      <c r="K67" s="32">
        <v>25</v>
      </c>
      <c r="L67" s="48">
        <f t="shared" si="1"/>
        <v>1300</v>
      </c>
      <c r="M67" s="44" t="s">
        <v>554</v>
      </c>
    </row>
    <row r="68" spans="1:13" s="7" customFormat="1" ht="14.45" customHeight="1">
      <c r="A68" s="49">
        <f t="shared" si="2"/>
        <v>64</v>
      </c>
      <c r="B68" s="30" t="s">
        <v>548</v>
      </c>
      <c r="C68" s="30" t="s">
        <v>557</v>
      </c>
      <c r="D68" s="30" t="s">
        <v>558</v>
      </c>
      <c r="E68" s="30" t="s">
        <v>22</v>
      </c>
      <c r="F68" s="31" t="s">
        <v>559</v>
      </c>
      <c r="G68" s="30">
        <v>34</v>
      </c>
      <c r="H68" s="30">
        <v>290</v>
      </c>
      <c r="I68" s="32">
        <f>VLOOKUP(F68,'[1]CREATIVE PAINTS'!$C$6:$J$304,8,FALSE)</f>
        <v>4.0250000000000004</v>
      </c>
      <c r="J68" s="32">
        <f t="shared" si="0"/>
        <v>272</v>
      </c>
      <c r="K68" s="32">
        <v>25</v>
      </c>
      <c r="L68" s="48">
        <f t="shared" si="1"/>
        <v>1464.25</v>
      </c>
      <c r="M68" s="44" t="s">
        <v>560</v>
      </c>
    </row>
    <row r="69" spans="1:13" s="7" customFormat="1" ht="14.45" customHeight="1">
      <c r="A69" s="49">
        <f t="shared" si="2"/>
        <v>65</v>
      </c>
      <c r="B69" s="30" t="s">
        <v>548</v>
      </c>
      <c r="C69" s="30" t="s">
        <v>561</v>
      </c>
      <c r="D69" s="30" t="s">
        <v>562</v>
      </c>
      <c r="E69" s="30" t="s">
        <v>22</v>
      </c>
      <c r="F69" s="31" t="s">
        <v>563</v>
      </c>
      <c r="G69" s="30">
        <v>8</v>
      </c>
      <c r="H69" s="30">
        <v>140</v>
      </c>
      <c r="I69" s="32">
        <f>VLOOKUP(F69,'[1]CREATIVE PAINTS'!$C$6:$J$304,8,FALSE)</f>
        <v>4.03</v>
      </c>
      <c r="J69" s="32">
        <f t="shared" si="0"/>
        <v>64</v>
      </c>
      <c r="K69" s="32">
        <v>25</v>
      </c>
      <c r="L69" s="48">
        <f t="shared" si="1"/>
        <v>653.20000000000005</v>
      </c>
      <c r="M69" s="44" t="s">
        <v>564</v>
      </c>
    </row>
    <row r="70" spans="1:13" s="7" customFormat="1" ht="14.45" customHeight="1">
      <c r="A70" s="49">
        <f t="shared" si="2"/>
        <v>66</v>
      </c>
      <c r="B70" s="30" t="s">
        <v>548</v>
      </c>
      <c r="C70" s="30" t="s">
        <v>565</v>
      </c>
      <c r="D70" s="30" t="s">
        <v>566</v>
      </c>
      <c r="E70" s="30" t="s">
        <v>22</v>
      </c>
      <c r="F70" s="31" t="s">
        <v>56</v>
      </c>
      <c r="G70" s="30">
        <v>43</v>
      </c>
      <c r="H70" s="30">
        <v>420</v>
      </c>
      <c r="I70" s="32">
        <f>VLOOKUP(F70,'[1]CREATIVE PAINTS'!$C$6:$J$304,8,FALSE)</f>
        <v>4.43</v>
      </c>
      <c r="J70" s="32">
        <f t="shared" ref="J70:J118" si="3">G70*8</f>
        <v>344</v>
      </c>
      <c r="K70" s="32">
        <v>25</v>
      </c>
      <c r="L70" s="48">
        <f t="shared" ref="L70:L118" si="4">H70*I70+J70+K70</f>
        <v>2229.6</v>
      </c>
      <c r="M70" s="44" t="s">
        <v>57</v>
      </c>
    </row>
    <row r="71" spans="1:13" s="7" customFormat="1" ht="14.45" customHeight="1">
      <c r="A71" s="49">
        <f t="shared" ref="A71:A118" si="5">A70+1</f>
        <v>67</v>
      </c>
      <c r="B71" s="30" t="s">
        <v>567</v>
      </c>
      <c r="C71" s="30" t="s">
        <v>568</v>
      </c>
      <c r="D71" s="30" t="s">
        <v>569</v>
      </c>
      <c r="E71" s="30" t="s">
        <v>22</v>
      </c>
      <c r="F71" s="31" t="s">
        <v>570</v>
      </c>
      <c r="G71" s="30">
        <v>5</v>
      </c>
      <c r="H71" s="30">
        <v>130</v>
      </c>
      <c r="I71" s="32">
        <f>VLOOKUP(F71,'[1]CREATIVE PAINTS'!$C$6:$J$304,8,FALSE)</f>
        <v>2.65</v>
      </c>
      <c r="J71" s="32">
        <f t="shared" si="3"/>
        <v>40</v>
      </c>
      <c r="K71" s="32">
        <v>25</v>
      </c>
      <c r="L71" s="48">
        <f t="shared" si="4"/>
        <v>409.5</v>
      </c>
      <c r="M71" s="44" t="s">
        <v>571</v>
      </c>
    </row>
    <row r="72" spans="1:13" s="7" customFormat="1" ht="14.45" customHeight="1">
      <c r="A72" s="49">
        <f t="shared" si="5"/>
        <v>68</v>
      </c>
      <c r="B72" s="30" t="s">
        <v>567</v>
      </c>
      <c r="C72" s="30" t="s">
        <v>572</v>
      </c>
      <c r="D72" s="30" t="s">
        <v>573</v>
      </c>
      <c r="E72" s="30" t="s">
        <v>22</v>
      </c>
      <c r="F72" s="31" t="s">
        <v>53</v>
      </c>
      <c r="G72" s="30">
        <v>1</v>
      </c>
      <c r="H72" s="30">
        <v>20</v>
      </c>
      <c r="I72" s="32">
        <f>VLOOKUP(F72,'[1]CREATIVE PAINTS'!$C$6:$J$304,8,FALSE)</f>
        <v>2.2999999999999998</v>
      </c>
      <c r="J72" s="32">
        <f t="shared" si="3"/>
        <v>8</v>
      </c>
      <c r="K72" s="32">
        <v>25</v>
      </c>
      <c r="L72" s="48">
        <f>50*I72+J72+K72</f>
        <v>148</v>
      </c>
      <c r="M72" s="44" t="s">
        <v>374</v>
      </c>
    </row>
    <row r="73" spans="1:13" s="7" customFormat="1" ht="14.45" customHeight="1">
      <c r="A73" s="49">
        <f t="shared" si="5"/>
        <v>69</v>
      </c>
      <c r="B73" s="30" t="s">
        <v>567</v>
      </c>
      <c r="C73" s="30" t="s">
        <v>574</v>
      </c>
      <c r="D73" s="30" t="s">
        <v>575</v>
      </c>
      <c r="E73" s="30" t="s">
        <v>22</v>
      </c>
      <c r="F73" s="31" t="s">
        <v>53</v>
      </c>
      <c r="G73" s="30">
        <v>5</v>
      </c>
      <c r="H73" s="30">
        <v>100</v>
      </c>
      <c r="I73" s="32">
        <f>VLOOKUP(F73,'[1]CREATIVE PAINTS'!$C$6:$J$304,8,FALSE)</f>
        <v>2.2999999999999998</v>
      </c>
      <c r="J73" s="32">
        <f t="shared" si="3"/>
        <v>40</v>
      </c>
      <c r="K73" s="32">
        <v>25</v>
      </c>
      <c r="L73" s="48">
        <f t="shared" si="4"/>
        <v>295</v>
      </c>
      <c r="M73" s="44" t="s">
        <v>374</v>
      </c>
    </row>
    <row r="74" spans="1:13" s="7" customFormat="1" ht="14.45" customHeight="1">
      <c r="A74" s="49">
        <f t="shared" si="5"/>
        <v>70</v>
      </c>
      <c r="B74" s="30" t="s">
        <v>567</v>
      </c>
      <c r="C74" s="30" t="s">
        <v>576</v>
      </c>
      <c r="D74" s="30" t="s">
        <v>577</v>
      </c>
      <c r="E74" s="30" t="s">
        <v>22</v>
      </c>
      <c r="F74" s="31" t="s">
        <v>46</v>
      </c>
      <c r="G74" s="30">
        <v>10</v>
      </c>
      <c r="H74" s="30">
        <v>260</v>
      </c>
      <c r="I74" s="32">
        <f>VLOOKUP(F74,'[1]CREATIVE PAINTS'!$C$6:$J$304,8,FALSE)</f>
        <v>2.2999999999999998</v>
      </c>
      <c r="J74" s="32">
        <f t="shared" si="3"/>
        <v>80</v>
      </c>
      <c r="K74" s="32">
        <v>25</v>
      </c>
      <c r="L74" s="48">
        <f t="shared" si="4"/>
        <v>703</v>
      </c>
      <c r="M74" s="44" t="s">
        <v>47</v>
      </c>
    </row>
    <row r="75" spans="1:13" s="7" customFormat="1" ht="14.45" customHeight="1">
      <c r="A75" s="49">
        <f t="shared" si="5"/>
        <v>71</v>
      </c>
      <c r="B75" s="30" t="s">
        <v>567</v>
      </c>
      <c r="C75" s="30" t="s">
        <v>578</v>
      </c>
      <c r="D75" s="30" t="s">
        <v>579</v>
      </c>
      <c r="E75" s="30" t="s">
        <v>22</v>
      </c>
      <c r="F75" s="31" t="s">
        <v>305</v>
      </c>
      <c r="G75" s="30">
        <v>28</v>
      </c>
      <c r="H75" s="30">
        <v>99</v>
      </c>
      <c r="I75" s="32">
        <f>VLOOKUP(F75,'[1]CREATIVE PAINTS'!$C$6:$J$304,8,FALSE)</f>
        <v>2.76</v>
      </c>
      <c r="J75" s="32">
        <f t="shared" si="3"/>
        <v>224</v>
      </c>
      <c r="K75" s="32">
        <v>25</v>
      </c>
      <c r="L75" s="48">
        <f t="shared" si="4"/>
        <v>522.24</v>
      </c>
      <c r="M75" s="44" t="s">
        <v>306</v>
      </c>
    </row>
    <row r="76" spans="1:13" s="7" customFormat="1" ht="14.45" customHeight="1">
      <c r="A76" s="49">
        <f t="shared" si="5"/>
        <v>72</v>
      </c>
      <c r="B76" s="30" t="s">
        <v>567</v>
      </c>
      <c r="C76" s="30" t="s">
        <v>580</v>
      </c>
      <c r="D76" s="30" t="s">
        <v>581</v>
      </c>
      <c r="E76" s="30" t="s">
        <v>22</v>
      </c>
      <c r="F76" s="31" t="s">
        <v>61</v>
      </c>
      <c r="G76" s="30">
        <v>33</v>
      </c>
      <c r="H76" s="30">
        <v>670</v>
      </c>
      <c r="I76" s="32">
        <f>VLOOKUP(F76,'[1]CREATIVE PAINTS'!$C$6:$J$304,8,FALSE)</f>
        <v>4.3099999999999996</v>
      </c>
      <c r="J76" s="32">
        <f t="shared" si="3"/>
        <v>264</v>
      </c>
      <c r="K76" s="32">
        <v>25</v>
      </c>
      <c r="L76" s="48">
        <f t="shared" si="4"/>
        <v>3176.7</v>
      </c>
      <c r="M76" s="44" t="s">
        <v>62</v>
      </c>
    </row>
    <row r="77" spans="1:13" s="7" customFormat="1" ht="14.45" customHeight="1">
      <c r="A77" s="49">
        <f t="shared" si="5"/>
        <v>73</v>
      </c>
      <c r="B77" s="30" t="s">
        <v>582</v>
      </c>
      <c r="C77" s="30" t="s">
        <v>583</v>
      </c>
      <c r="D77" s="30" t="s">
        <v>584</v>
      </c>
      <c r="E77" s="30" t="s">
        <v>22</v>
      </c>
      <c r="F77" s="31" t="s">
        <v>162</v>
      </c>
      <c r="G77" s="30">
        <v>17</v>
      </c>
      <c r="H77" s="30">
        <v>230</v>
      </c>
      <c r="I77" s="32">
        <f>VLOOKUP(F77,'[1]CREATIVE PAINTS'!$C$6:$J$304,8,FALSE)</f>
        <v>3.16</v>
      </c>
      <c r="J77" s="32">
        <f t="shared" si="3"/>
        <v>136</v>
      </c>
      <c r="K77" s="32">
        <v>25</v>
      </c>
      <c r="L77" s="48">
        <f t="shared" si="4"/>
        <v>887.80000000000007</v>
      </c>
      <c r="M77" s="45" t="s">
        <v>468</v>
      </c>
    </row>
    <row r="78" spans="1:13" s="7" customFormat="1" ht="14.45" customHeight="1">
      <c r="A78" s="49">
        <f t="shared" si="5"/>
        <v>74</v>
      </c>
      <c r="B78" s="30" t="s">
        <v>582</v>
      </c>
      <c r="C78" s="30" t="s">
        <v>585</v>
      </c>
      <c r="D78" s="30" t="s">
        <v>586</v>
      </c>
      <c r="E78" s="30" t="s">
        <v>22</v>
      </c>
      <c r="F78" s="31" t="s">
        <v>35</v>
      </c>
      <c r="G78" s="30">
        <v>3</v>
      </c>
      <c r="H78" s="30">
        <v>30</v>
      </c>
      <c r="I78" s="32">
        <f>VLOOKUP(F78,'[1]CREATIVE PAINTS'!$C$6:$J$304,8,FALSE)</f>
        <v>2.59</v>
      </c>
      <c r="J78" s="32">
        <f t="shared" si="3"/>
        <v>24</v>
      </c>
      <c r="K78" s="32">
        <v>25</v>
      </c>
      <c r="L78" s="48">
        <f>50*I78+J78+K78</f>
        <v>178.5</v>
      </c>
      <c r="M78" s="44" t="s">
        <v>36</v>
      </c>
    </row>
    <row r="79" spans="1:13" s="7" customFormat="1" ht="14.45" customHeight="1">
      <c r="A79" s="49">
        <f t="shared" si="5"/>
        <v>75</v>
      </c>
      <c r="B79" s="30" t="s">
        <v>582</v>
      </c>
      <c r="C79" s="30" t="s">
        <v>587</v>
      </c>
      <c r="D79" s="30" t="s">
        <v>588</v>
      </c>
      <c r="E79" s="30" t="s">
        <v>22</v>
      </c>
      <c r="F79" s="31" t="s">
        <v>418</v>
      </c>
      <c r="G79" s="30">
        <v>2</v>
      </c>
      <c r="H79" s="30">
        <v>40</v>
      </c>
      <c r="I79" s="32">
        <f>VLOOKUP(F79,'[1]CREATIVE PAINTS'!$C$6:$J$304,8,FALSE)</f>
        <v>2.59</v>
      </c>
      <c r="J79" s="32">
        <f t="shared" si="3"/>
        <v>16</v>
      </c>
      <c r="K79" s="32">
        <v>25</v>
      </c>
      <c r="L79" s="48">
        <f>50*I79+J79+K79</f>
        <v>170.5</v>
      </c>
      <c r="M79" s="44" t="s">
        <v>419</v>
      </c>
    </row>
    <row r="80" spans="1:13" s="7" customFormat="1" ht="14.45" customHeight="1">
      <c r="A80" s="49">
        <f t="shared" si="5"/>
        <v>76</v>
      </c>
      <c r="B80" s="30" t="s">
        <v>582</v>
      </c>
      <c r="C80" s="30" t="s">
        <v>589</v>
      </c>
      <c r="D80" s="30" t="s">
        <v>590</v>
      </c>
      <c r="E80" s="30" t="s">
        <v>22</v>
      </c>
      <c r="F80" s="31" t="s">
        <v>0</v>
      </c>
      <c r="G80" s="30">
        <v>13</v>
      </c>
      <c r="H80" s="30">
        <v>180</v>
      </c>
      <c r="I80" s="32">
        <f>VLOOKUP(F80,'[1]CREATIVE PAINTS'!$C$6:$J$304,8,FALSE)</f>
        <v>2.2999999999999998</v>
      </c>
      <c r="J80" s="32">
        <f t="shared" si="3"/>
        <v>104</v>
      </c>
      <c r="K80" s="32">
        <v>25</v>
      </c>
      <c r="L80" s="48">
        <f t="shared" si="4"/>
        <v>543</v>
      </c>
      <c r="M80" s="44" t="s">
        <v>10</v>
      </c>
    </row>
    <row r="81" spans="1:13" s="7" customFormat="1" ht="14.45" customHeight="1">
      <c r="A81" s="49">
        <f t="shared" si="5"/>
        <v>77</v>
      </c>
      <c r="B81" s="30" t="s">
        <v>582</v>
      </c>
      <c r="C81" s="30" t="s">
        <v>591</v>
      </c>
      <c r="D81" s="30" t="s">
        <v>592</v>
      </c>
      <c r="E81" s="30" t="s">
        <v>22</v>
      </c>
      <c r="F81" s="31" t="s">
        <v>48</v>
      </c>
      <c r="G81" s="30">
        <v>69</v>
      </c>
      <c r="H81" s="30">
        <v>500</v>
      </c>
      <c r="I81" s="32">
        <f>VLOOKUP(F81,'[1]CREATIVE PAINTS'!$C$6:$J$304,8,FALSE)</f>
        <v>5.38</v>
      </c>
      <c r="J81" s="32">
        <f t="shared" si="3"/>
        <v>552</v>
      </c>
      <c r="K81" s="32">
        <v>25</v>
      </c>
      <c r="L81" s="48">
        <f t="shared" si="4"/>
        <v>3267</v>
      </c>
      <c r="M81" s="45" t="s">
        <v>450</v>
      </c>
    </row>
    <row r="82" spans="1:13" s="7" customFormat="1" ht="14.45" customHeight="1">
      <c r="A82" s="49">
        <f t="shared" si="5"/>
        <v>78</v>
      </c>
      <c r="B82" s="33" t="s">
        <v>593</v>
      </c>
      <c r="C82" s="33" t="s">
        <v>594</v>
      </c>
      <c r="D82" s="33" t="s">
        <v>595</v>
      </c>
      <c r="E82" s="30" t="s">
        <v>22</v>
      </c>
      <c r="F82" s="31" t="s">
        <v>519</v>
      </c>
      <c r="G82" s="33">
        <v>7</v>
      </c>
      <c r="H82" s="33">
        <v>60</v>
      </c>
      <c r="I82" s="32">
        <f>VLOOKUP(F82,'[1]CREATIVE PAINTS'!$C$6:$J$304,8,FALSE)</f>
        <v>2.2999999999999998</v>
      </c>
      <c r="J82" s="32">
        <f t="shared" si="3"/>
        <v>56</v>
      </c>
      <c r="K82" s="32">
        <v>25</v>
      </c>
      <c r="L82" s="48">
        <f t="shared" si="4"/>
        <v>219</v>
      </c>
      <c r="M82" s="46" t="s">
        <v>520</v>
      </c>
    </row>
    <row r="83" spans="1:13" s="7" customFormat="1" ht="14.45" customHeight="1">
      <c r="A83" s="49">
        <f t="shared" si="5"/>
        <v>79</v>
      </c>
      <c r="B83" s="30" t="s">
        <v>593</v>
      </c>
      <c r="C83" s="30" t="s">
        <v>596</v>
      </c>
      <c r="D83" s="30" t="s">
        <v>597</v>
      </c>
      <c r="E83" s="30" t="s">
        <v>22</v>
      </c>
      <c r="F83" s="31" t="s">
        <v>497</v>
      </c>
      <c r="G83" s="30">
        <v>7</v>
      </c>
      <c r="H83" s="30">
        <v>150</v>
      </c>
      <c r="I83" s="32">
        <f>VLOOKUP(F83,'[1]CREATIVE PAINTS'!$C$6:$J$304,8,FALSE)</f>
        <v>2.2999999999999998</v>
      </c>
      <c r="J83" s="32">
        <f t="shared" si="3"/>
        <v>56</v>
      </c>
      <c r="K83" s="32">
        <v>25</v>
      </c>
      <c r="L83" s="48">
        <f t="shared" si="4"/>
        <v>426</v>
      </c>
      <c r="M83" s="44" t="s">
        <v>498</v>
      </c>
    </row>
    <row r="84" spans="1:13" s="7" customFormat="1" ht="14.45" customHeight="1">
      <c r="A84" s="49">
        <f t="shared" si="5"/>
        <v>80</v>
      </c>
      <c r="B84" s="30" t="s">
        <v>593</v>
      </c>
      <c r="C84" s="30" t="s">
        <v>598</v>
      </c>
      <c r="D84" s="30" t="s">
        <v>599</v>
      </c>
      <c r="E84" s="30" t="s">
        <v>22</v>
      </c>
      <c r="F84" s="31" t="s">
        <v>352</v>
      </c>
      <c r="G84" s="30">
        <v>82</v>
      </c>
      <c r="H84" s="30">
        <v>1150</v>
      </c>
      <c r="I84" s="32">
        <f>VLOOKUP(F84,'[1]CREATIVE PAINTS'!$C$6:$J$304,8,FALSE)</f>
        <v>2.2999999999999998</v>
      </c>
      <c r="J84" s="32">
        <f t="shared" si="3"/>
        <v>656</v>
      </c>
      <c r="K84" s="32">
        <v>25</v>
      </c>
      <c r="L84" s="48">
        <f t="shared" si="4"/>
        <v>3326</v>
      </c>
      <c r="M84" s="45" t="s">
        <v>600</v>
      </c>
    </row>
    <row r="85" spans="1:13" s="7" customFormat="1" ht="14.45" customHeight="1">
      <c r="A85" s="49">
        <f t="shared" si="5"/>
        <v>81</v>
      </c>
      <c r="B85" s="30" t="s">
        <v>593</v>
      </c>
      <c r="C85" s="30" t="s">
        <v>601</v>
      </c>
      <c r="D85" s="30" t="s">
        <v>602</v>
      </c>
      <c r="E85" s="30" t="s">
        <v>22</v>
      </c>
      <c r="F85" s="31" t="s">
        <v>46</v>
      </c>
      <c r="G85" s="30">
        <v>16</v>
      </c>
      <c r="H85" s="30">
        <v>110</v>
      </c>
      <c r="I85" s="32">
        <f>VLOOKUP(F85,'[1]CREATIVE PAINTS'!$C$6:$J$304,8,FALSE)</f>
        <v>2.2999999999999998</v>
      </c>
      <c r="J85" s="32">
        <f t="shared" si="3"/>
        <v>128</v>
      </c>
      <c r="K85" s="32">
        <v>25</v>
      </c>
      <c r="L85" s="48">
        <f t="shared" si="4"/>
        <v>406</v>
      </c>
      <c r="M85" s="44" t="s">
        <v>47</v>
      </c>
    </row>
    <row r="86" spans="1:13" s="7" customFormat="1" ht="14.45" customHeight="1">
      <c r="A86" s="49">
        <f t="shared" si="5"/>
        <v>82</v>
      </c>
      <c r="B86" s="33" t="s">
        <v>593</v>
      </c>
      <c r="C86" s="33" t="s">
        <v>603</v>
      </c>
      <c r="D86" s="33" t="s">
        <v>604</v>
      </c>
      <c r="E86" s="30" t="s">
        <v>22</v>
      </c>
      <c r="F86" s="31" t="s">
        <v>605</v>
      </c>
      <c r="G86" s="33">
        <v>30</v>
      </c>
      <c r="H86" s="33">
        <v>230</v>
      </c>
      <c r="I86" s="32">
        <f>VLOOKUP(F86,'[1]CREATIVE PAINTS'!$C$6:$J$304,8,FALSE)</f>
        <v>2.09</v>
      </c>
      <c r="J86" s="32">
        <f t="shared" si="3"/>
        <v>240</v>
      </c>
      <c r="K86" s="32">
        <v>25</v>
      </c>
      <c r="L86" s="48">
        <f t="shared" si="4"/>
        <v>745.7</v>
      </c>
      <c r="M86" s="46" t="s">
        <v>606</v>
      </c>
    </row>
    <row r="87" spans="1:13" s="7" customFormat="1" ht="14.45" customHeight="1">
      <c r="A87" s="49">
        <f t="shared" si="5"/>
        <v>83</v>
      </c>
      <c r="B87" s="30" t="s">
        <v>593</v>
      </c>
      <c r="C87" s="30" t="s">
        <v>607</v>
      </c>
      <c r="D87" s="30" t="s">
        <v>608</v>
      </c>
      <c r="E87" s="30" t="s">
        <v>22</v>
      </c>
      <c r="F87" s="31" t="s">
        <v>37</v>
      </c>
      <c r="G87" s="30">
        <v>27</v>
      </c>
      <c r="H87" s="30">
        <v>390</v>
      </c>
      <c r="I87" s="32">
        <f>VLOOKUP(F87,'[1]CREATIVE PAINTS'!$C$6:$J$304,8,FALSE)</f>
        <v>2.2999999999999998</v>
      </c>
      <c r="J87" s="32">
        <f t="shared" si="3"/>
        <v>216</v>
      </c>
      <c r="K87" s="32">
        <v>25</v>
      </c>
      <c r="L87" s="48">
        <f t="shared" si="4"/>
        <v>1138</v>
      </c>
      <c r="M87" s="44" t="s">
        <v>38</v>
      </c>
    </row>
    <row r="88" spans="1:13" s="7" customFormat="1" ht="14.45" customHeight="1">
      <c r="A88" s="49">
        <f t="shared" si="5"/>
        <v>84</v>
      </c>
      <c r="B88" s="30" t="s">
        <v>609</v>
      </c>
      <c r="C88" s="30" t="s">
        <v>610</v>
      </c>
      <c r="D88" s="30" t="s">
        <v>611</v>
      </c>
      <c r="E88" s="30" t="s">
        <v>22</v>
      </c>
      <c r="F88" s="31" t="s">
        <v>612</v>
      </c>
      <c r="G88" s="30">
        <v>16</v>
      </c>
      <c r="H88" s="30">
        <v>280</v>
      </c>
      <c r="I88" s="32">
        <f>VLOOKUP(F88,'[1]CREATIVE PAINTS'!$C$6:$J$304,8,FALSE)</f>
        <v>3.29</v>
      </c>
      <c r="J88" s="32">
        <f t="shared" si="3"/>
        <v>128</v>
      </c>
      <c r="K88" s="32">
        <v>25</v>
      </c>
      <c r="L88" s="48">
        <f t="shared" si="4"/>
        <v>1074.2</v>
      </c>
      <c r="M88" s="44" t="s">
        <v>613</v>
      </c>
    </row>
    <row r="89" spans="1:13" s="7" customFormat="1" ht="14.45" customHeight="1">
      <c r="A89" s="49">
        <f t="shared" si="5"/>
        <v>85</v>
      </c>
      <c r="B89" s="30" t="s">
        <v>609</v>
      </c>
      <c r="C89" s="30" t="s">
        <v>614</v>
      </c>
      <c r="D89" s="30" t="s">
        <v>615</v>
      </c>
      <c r="E89" s="30" t="s">
        <v>22</v>
      </c>
      <c r="F89" s="31" t="s">
        <v>616</v>
      </c>
      <c r="G89" s="30">
        <v>10</v>
      </c>
      <c r="H89" s="30">
        <v>130</v>
      </c>
      <c r="I89" s="32">
        <f>VLOOKUP(F89,'[1]CREATIVE PAINTS'!$C$6:$J$304,8,FALSE)</f>
        <v>2.2999999999999998</v>
      </c>
      <c r="J89" s="32">
        <f t="shared" si="3"/>
        <v>80</v>
      </c>
      <c r="K89" s="32">
        <v>25</v>
      </c>
      <c r="L89" s="48">
        <f t="shared" si="4"/>
        <v>404</v>
      </c>
      <c r="M89" s="44" t="s">
        <v>617</v>
      </c>
    </row>
    <row r="90" spans="1:13" s="7" customFormat="1" ht="14.45" customHeight="1">
      <c r="A90" s="49">
        <f t="shared" si="5"/>
        <v>86</v>
      </c>
      <c r="B90" s="30" t="s">
        <v>609</v>
      </c>
      <c r="C90" s="30" t="s">
        <v>618</v>
      </c>
      <c r="D90" s="30" t="s">
        <v>619</v>
      </c>
      <c r="E90" s="30" t="s">
        <v>22</v>
      </c>
      <c r="F90" s="31" t="s">
        <v>620</v>
      </c>
      <c r="G90" s="30">
        <v>23</v>
      </c>
      <c r="H90" s="30">
        <v>430</v>
      </c>
      <c r="I90" s="32">
        <f>VLOOKUP(F90,'[1]CREATIVE PAINTS'!$C$6:$J$304,8,FALSE)</f>
        <v>2.5099999999999998</v>
      </c>
      <c r="J90" s="32">
        <f t="shared" si="3"/>
        <v>184</v>
      </c>
      <c r="K90" s="32">
        <v>25</v>
      </c>
      <c r="L90" s="48">
        <f t="shared" si="4"/>
        <v>1288.3</v>
      </c>
      <c r="M90" s="45" t="s">
        <v>621</v>
      </c>
    </row>
    <row r="91" spans="1:13" s="7" customFormat="1" ht="14.45" customHeight="1">
      <c r="A91" s="49">
        <f t="shared" si="5"/>
        <v>87</v>
      </c>
      <c r="B91" s="30" t="s">
        <v>609</v>
      </c>
      <c r="C91" s="30" t="s">
        <v>622</v>
      </c>
      <c r="D91" s="30" t="s">
        <v>623</v>
      </c>
      <c r="E91" s="30" t="s">
        <v>22</v>
      </c>
      <c r="F91" s="34" t="s">
        <v>624</v>
      </c>
      <c r="G91" s="30">
        <v>34</v>
      </c>
      <c r="H91" s="30">
        <v>400</v>
      </c>
      <c r="I91" s="32">
        <f>VLOOKUP(F91,'[1]CREATIVE PAINTS'!$C$6:$J$304,8,FALSE)</f>
        <v>2.2999999999999998</v>
      </c>
      <c r="J91" s="32">
        <f t="shared" si="3"/>
        <v>272</v>
      </c>
      <c r="K91" s="32">
        <v>25</v>
      </c>
      <c r="L91" s="48">
        <f t="shared" si="4"/>
        <v>1217</v>
      </c>
      <c r="M91" s="45" t="s">
        <v>625</v>
      </c>
    </row>
    <row r="92" spans="1:13" s="7" customFormat="1" ht="14.45" customHeight="1">
      <c r="A92" s="49">
        <f t="shared" si="5"/>
        <v>88</v>
      </c>
      <c r="B92" s="30" t="s">
        <v>626</v>
      </c>
      <c r="C92" s="30" t="s">
        <v>627</v>
      </c>
      <c r="D92" s="30" t="s">
        <v>628</v>
      </c>
      <c r="E92" s="30" t="s">
        <v>22</v>
      </c>
      <c r="F92" s="31" t="s">
        <v>620</v>
      </c>
      <c r="G92" s="30">
        <v>10</v>
      </c>
      <c r="H92" s="30">
        <v>260</v>
      </c>
      <c r="I92" s="32">
        <f>VLOOKUP(F92,'[1]CREATIVE PAINTS'!$C$6:$J$304,8,FALSE)</f>
        <v>2.5099999999999998</v>
      </c>
      <c r="J92" s="32">
        <f t="shared" si="3"/>
        <v>80</v>
      </c>
      <c r="K92" s="32">
        <v>25</v>
      </c>
      <c r="L92" s="48">
        <f t="shared" si="4"/>
        <v>757.59999999999991</v>
      </c>
      <c r="M92" s="45" t="s">
        <v>621</v>
      </c>
    </row>
    <row r="93" spans="1:13" s="7" customFormat="1" ht="14.45" customHeight="1">
      <c r="A93" s="49">
        <f t="shared" si="5"/>
        <v>89</v>
      </c>
      <c r="B93" s="30" t="s">
        <v>626</v>
      </c>
      <c r="C93" s="30" t="s">
        <v>629</v>
      </c>
      <c r="D93" s="30" t="s">
        <v>630</v>
      </c>
      <c r="E93" s="30" t="s">
        <v>22</v>
      </c>
      <c r="F93" s="31" t="s">
        <v>51</v>
      </c>
      <c r="G93" s="30">
        <v>232</v>
      </c>
      <c r="H93" s="30">
        <v>3050</v>
      </c>
      <c r="I93" s="32">
        <f>VLOOKUP(F93,'[1]CREATIVE PAINTS'!$C$6:$J$304,8,FALSE)</f>
        <v>5.18</v>
      </c>
      <c r="J93" s="32">
        <f t="shared" si="3"/>
        <v>1856</v>
      </c>
      <c r="K93" s="32">
        <v>25</v>
      </c>
      <c r="L93" s="48">
        <f t="shared" si="4"/>
        <v>17680</v>
      </c>
      <c r="M93" s="45" t="s">
        <v>631</v>
      </c>
    </row>
    <row r="94" spans="1:13" s="7" customFormat="1" ht="14.45" customHeight="1">
      <c r="A94" s="49">
        <f t="shared" si="5"/>
        <v>90</v>
      </c>
      <c r="B94" s="30" t="s">
        <v>626</v>
      </c>
      <c r="C94" s="30" t="s">
        <v>632</v>
      </c>
      <c r="D94" s="30" t="s">
        <v>633</v>
      </c>
      <c r="E94" s="30" t="s">
        <v>22</v>
      </c>
      <c r="F94" s="31" t="s">
        <v>570</v>
      </c>
      <c r="G94" s="30">
        <v>5</v>
      </c>
      <c r="H94" s="30">
        <v>130</v>
      </c>
      <c r="I94" s="32">
        <f>VLOOKUP(F94,'[1]CREATIVE PAINTS'!$C$6:$J$304,8,FALSE)</f>
        <v>2.65</v>
      </c>
      <c r="J94" s="32">
        <f t="shared" si="3"/>
        <v>40</v>
      </c>
      <c r="K94" s="32">
        <v>25</v>
      </c>
      <c r="L94" s="48">
        <f t="shared" si="4"/>
        <v>409.5</v>
      </c>
      <c r="M94" s="44" t="s">
        <v>571</v>
      </c>
    </row>
    <row r="95" spans="1:13" s="7" customFormat="1" ht="14.45" customHeight="1">
      <c r="A95" s="49">
        <f t="shared" si="5"/>
        <v>91</v>
      </c>
      <c r="B95" s="30" t="s">
        <v>634</v>
      </c>
      <c r="C95" s="30" t="s">
        <v>635</v>
      </c>
      <c r="D95" s="30" t="s">
        <v>636</v>
      </c>
      <c r="E95" s="30" t="s">
        <v>22</v>
      </c>
      <c r="F95" s="31" t="s">
        <v>46</v>
      </c>
      <c r="G95" s="30">
        <v>6</v>
      </c>
      <c r="H95" s="30">
        <v>70</v>
      </c>
      <c r="I95" s="32">
        <f>VLOOKUP(F95,'[1]CREATIVE PAINTS'!$C$6:$J$304,8,FALSE)</f>
        <v>2.2999999999999998</v>
      </c>
      <c r="J95" s="32">
        <f t="shared" si="3"/>
        <v>48</v>
      </c>
      <c r="K95" s="32">
        <v>25</v>
      </c>
      <c r="L95" s="48">
        <f t="shared" si="4"/>
        <v>234</v>
      </c>
      <c r="M95" s="44" t="s">
        <v>47</v>
      </c>
    </row>
    <row r="96" spans="1:13" s="7" customFormat="1" ht="14.45" customHeight="1">
      <c r="A96" s="49">
        <f t="shared" si="5"/>
        <v>92</v>
      </c>
      <c r="B96" s="30" t="s">
        <v>634</v>
      </c>
      <c r="C96" s="30" t="s">
        <v>637</v>
      </c>
      <c r="D96" s="30" t="s">
        <v>638</v>
      </c>
      <c r="E96" s="30" t="s">
        <v>22</v>
      </c>
      <c r="F96" s="31" t="s">
        <v>639</v>
      </c>
      <c r="G96" s="30">
        <v>73</v>
      </c>
      <c r="H96" s="30">
        <v>1140</v>
      </c>
      <c r="I96" s="32">
        <f>VLOOKUP(F96,'[1]CREATIVE PAINTS'!$C$6:$J$304,8,FALSE)</f>
        <v>3.2199999999999998</v>
      </c>
      <c r="J96" s="32">
        <f t="shared" si="3"/>
        <v>584</v>
      </c>
      <c r="K96" s="32">
        <v>25</v>
      </c>
      <c r="L96" s="48">
        <f t="shared" si="4"/>
        <v>4279.7999999999993</v>
      </c>
      <c r="M96" s="44" t="s">
        <v>640</v>
      </c>
    </row>
    <row r="97" spans="1:13" s="7" customFormat="1" ht="14.45" customHeight="1">
      <c r="A97" s="49">
        <f t="shared" si="5"/>
        <v>93</v>
      </c>
      <c r="B97" s="30" t="s">
        <v>634</v>
      </c>
      <c r="C97" s="30" t="s">
        <v>641</v>
      </c>
      <c r="D97" s="30" t="s">
        <v>642</v>
      </c>
      <c r="E97" s="30" t="s">
        <v>22</v>
      </c>
      <c r="F97" s="31" t="s">
        <v>24</v>
      </c>
      <c r="G97" s="30">
        <v>19</v>
      </c>
      <c r="H97" s="30">
        <v>350</v>
      </c>
      <c r="I97" s="32">
        <f>VLOOKUP(F97,'[1]CREATIVE PAINTS'!$C$6:$J$304,8,FALSE)</f>
        <v>5.0599999999999996</v>
      </c>
      <c r="J97" s="32">
        <f t="shared" si="3"/>
        <v>152</v>
      </c>
      <c r="K97" s="32">
        <v>25</v>
      </c>
      <c r="L97" s="48">
        <f t="shared" si="4"/>
        <v>1947.9999999999998</v>
      </c>
      <c r="M97" s="44" t="s">
        <v>25</v>
      </c>
    </row>
    <row r="98" spans="1:13" s="7" customFormat="1" ht="14.45" customHeight="1">
      <c r="A98" s="49">
        <f t="shared" si="5"/>
        <v>94</v>
      </c>
      <c r="B98" s="30" t="s">
        <v>634</v>
      </c>
      <c r="C98" s="30" t="s">
        <v>643</v>
      </c>
      <c r="D98" s="30" t="s">
        <v>644</v>
      </c>
      <c r="E98" s="30" t="s">
        <v>22</v>
      </c>
      <c r="F98" s="31" t="s">
        <v>24</v>
      </c>
      <c r="G98" s="30">
        <v>34</v>
      </c>
      <c r="H98" s="30">
        <v>280</v>
      </c>
      <c r="I98" s="32">
        <f>VLOOKUP(F98,'[1]CREATIVE PAINTS'!$C$6:$J$304,8,FALSE)</f>
        <v>5.0599999999999996</v>
      </c>
      <c r="J98" s="32">
        <f t="shared" si="3"/>
        <v>272</v>
      </c>
      <c r="K98" s="32">
        <v>25</v>
      </c>
      <c r="L98" s="48">
        <f t="shared" si="4"/>
        <v>1713.8</v>
      </c>
      <c r="M98" s="44" t="s">
        <v>25</v>
      </c>
    </row>
    <row r="99" spans="1:13" s="7" customFormat="1" ht="14.45" customHeight="1">
      <c r="A99" s="49">
        <f t="shared" si="5"/>
        <v>95</v>
      </c>
      <c r="B99" s="30" t="s">
        <v>634</v>
      </c>
      <c r="C99" s="30" t="s">
        <v>645</v>
      </c>
      <c r="D99" s="30" t="s">
        <v>646</v>
      </c>
      <c r="E99" s="30" t="s">
        <v>22</v>
      </c>
      <c r="F99" s="31" t="s">
        <v>639</v>
      </c>
      <c r="G99" s="30">
        <v>42</v>
      </c>
      <c r="H99" s="30">
        <v>180</v>
      </c>
      <c r="I99" s="32">
        <f>VLOOKUP(F99,'[1]CREATIVE PAINTS'!$C$6:$J$304,8,FALSE)</f>
        <v>3.2199999999999998</v>
      </c>
      <c r="J99" s="32">
        <f t="shared" si="3"/>
        <v>336</v>
      </c>
      <c r="K99" s="32">
        <v>25</v>
      </c>
      <c r="L99" s="48">
        <f t="shared" si="4"/>
        <v>940.59999999999991</v>
      </c>
      <c r="M99" s="44" t="s">
        <v>640</v>
      </c>
    </row>
    <row r="100" spans="1:13" s="7" customFormat="1" ht="14.45" customHeight="1">
      <c r="A100" s="49">
        <f t="shared" si="5"/>
        <v>96</v>
      </c>
      <c r="B100" s="33" t="s">
        <v>634</v>
      </c>
      <c r="C100" s="33" t="s">
        <v>647</v>
      </c>
      <c r="D100" s="33" t="s">
        <v>648</v>
      </c>
      <c r="E100" s="30" t="s">
        <v>22</v>
      </c>
      <c r="F100" s="31" t="s">
        <v>528</v>
      </c>
      <c r="G100" s="33">
        <v>4</v>
      </c>
      <c r="H100" s="33">
        <v>24</v>
      </c>
      <c r="I100" s="32">
        <f>VLOOKUP(F100,'[1]CREATIVE PAINTS'!$C$6:$J$304,8,FALSE)</f>
        <v>2.2999999999999998</v>
      </c>
      <c r="J100" s="32">
        <f t="shared" si="3"/>
        <v>32</v>
      </c>
      <c r="K100" s="32">
        <v>25</v>
      </c>
      <c r="L100" s="48">
        <f>50*I100+J100+K100</f>
        <v>172</v>
      </c>
      <c r="M100" s="46" t="s">
        <v>529</v>
      </c>
    </row>
    <row r="101" spans="1:13" s="7" customFormat="1" ht="14.45" customHeight="1">
      <c r="A101" s="49">
        <f t="shared" si="5"/>
        <v>97</v>
      </c>
      <c r="B101" s="30" t="s">
        <v>634</v>
      </c>
      <c r="C101" s="30" t="s">
        <v>649</v>
      </c>
      <c r="D101" s="30" t="s">
        <v>650</v>
      </c>
      <c r="E101" s="30" t="s">
        <v>22</v>
      </c>
      <c r="F101" s="31" t="s">
        <v>48</v>
      </c>
      <c r="G101" s="30">
        <v>6</v>
      </c>
      <c r="H101" s="30">
        <v>36</v>
      </c>
      <c r="I101" s="32">
        <f>VLOOKUP(F101,'[1]CREATIVE PAINTS'!$C$6:$J$304,8,FALSE)</f>
        <v>5.38</v>
      </c>
      <c r="J101" s="32">
        <f t="shared" si="3"/>
        <v>48</v>
      </c>
      <c r="K101" s="32">
        <v>25</v>
      </c>
      <c r="L101" s="48">
        <f>50*I101+J101+K101</f>
        <v>342</v>
      </c>
      <c r="M101" s="45" t="s">
        <v>450</v>
      </c>
    </row>
    <row r="102" spans="1:13" s="7" customFormat="1" ht="14.45" customHeight="1">
      <c r="A102" s="49">
        <f t="shared" si="5"/>
        <v>98</v>
      </c>
      <c r="B102" s="30" t="s">
        <v>634</v>
      </c>
      <c r="C102" s="30" t="s">
        <v>651</v>
      </c>
      <c r="D102" s="30" t="s">
        <v>652</v>
      </c>
      <c r="E102" s="30" t="s">
        <v>22</v>
      </c>
      <c r="F102" s="31" t="s">
        <v>266</v>
      </c>
      <c r="G102" s="30">
        <v>6</v>
      </c>
      <c r="H102" s="30">
        <v>66</v>
      </c>
      <c r="I102" s="32">
        <f>VLOOKUP(F102,'[1]CREATIVE PAINTS'!$C$6:$J$304,8,FALSE)</f>
        <v>2.2999999999999998</v>
      </c>
      <c r="J102" s="32">
        <f t="shared" si="3"/>
        <v>48</v>
      </c>
      <c r="K102" s="32">
        <v>25</v>
      </c>
      <c r="L102" s="48">
        <f t="shared" si="4"/>
        <v>224.79999999999998</v>
      </c>
      <c r="M102" s="44" t="s">
        <v>267</v>
      </c>
    </row>
    <row r="103" spans="1:13" s="7" customFormat="1" ht="14.45" customHeight="1">
      <c r="A103" s="49">
        <f t="shared" si="5"/>
        <v>99</v>
      </c>
      <c r="B103" s="30" t="s">
        <v>634</v>
      </c>
      <c r="C103" s="30" t="s">
        <v>653</v>
      </c>
      <c r="D103" s="30" t="s">
        <v>654</v>
      </c>
      <c r="E103" s="30" t="s">
        <v>22</v>
      </c>
      <c r="F103" s="31" t="s">
        <v>352</v>
      </c>
      <c r="G103" s="30">
        <v>9</v>
      </c>
      <c r="H103" s="30">
        <v>30</v>
      </c>
      <c r="I103" s="32">
        <f>VLOOKUP(F103,'[1]CREATIVE PAINTS'!$C$6:$J$304,8,FALSE)</f>
        <v>2.2999999999999998</v>
      </c>
      <c r="J103" s="32">
        <f t="shared" si="3"/>
        <v>72</v>
      </c>
      <c r="K103" s="32">
        <v>25</v>
      </c>
      <c r="L103" s="48">
        <f>50*I103+J103+K103</f>
        <v>212</v>
      </c>
      <c r="M103" s="44" t="s">
        <v>600</v>
      </c>
    </row>
    <row r="104" spans="1:13" s="7" customFormat="1" ht="14.45" customHeight="1">
      <c r="A104" s="49">
        <f t="shared" si="5"/>
        <v>100</v>
      </c>
      <c r="B104" s="30" t="s">
        <v>634</v>
      </c>
      <c r="C104" s="30" t="s">
        <v>655</v>
      </c>
      <c r="D104" s="30" t="s">
        <v>656</v>
      </c>
      <c r="E104" s="30" t="s">
        <v>22</v>
      </c>
      <c r="F104" s="31" t="s">
        <v>214</v>
      </c>
      <c r="G104" s="30">
        <v>10</v>
      </c>
      <c r="H104" s="30">
        <v>130</v>
      </c>
      <c r="I104" s="32">
        <f>VLOOKUP(F104,'[1]CREATIVE PAINTS'!$C$6:$J$304,8,FALSE)</f>
        <v>3.16</v>
      </c>
      <c r="J104" s="32">
        <f t="shared" si="3"/>
        <v>80</v>
      </c>
      <c r="K104" s="32">
        <v>25</v>
      </c>
      <c r="L104" s="48">
        <f t="shared" si="4"/>
        <v>515.79999999999995</v>
      </c>
      <c r="M104" s="45" t="s">
        <v>541</v>
      </c>
    </row>
    <row r="105" spans="1:13" s="7" customFormat="1" ht="14.45" customHeight="1">
      <c r="A105" s="49">
        <f t="shared" si="5"/>
        <v>101</v>
      </c>
      <c r="B105" s="30" t="s">
        <v>634</v>
      </c>
      <c r="C105" s="30" t="s">
        <v>657</v>
      </c>
      <c r="D105" s="30" t="s">
        <v>658</v>
      </c>
      <c r="E105" s="30" t="s">
        <v>22</v>
      </c>
      <c r="F105" s="31" t="s">
        <v>659</v>
      </c>
      <c r="G105" s="30">
        <v>24</v>
      </c>
      <c r="H105" s="30">
        <v>320</v>
      </c>
      <c r="I105" s="32">
        <f>VLOOKUP(F105,'[1]CREATIVE PAINTS'!$C$6:$J$304,8,FALSE)</f>
        <v>2.2999999999999998</v>
      </c>
      <c r="J105" s="32">
        <f t="shared" si="3"/>
        <v>192</v>
      </c>
      <c r="K105" s="32">
        <v>25</v>
      </c>
      <c r="L105" s="48">
        <f t="shared" si="4"/>
        <v>953</v>
      </c>
      <c r="M105" s="44" t="s">
        <v>660</v>
      </c>
    </row>
    <row r="106" spans="1:13" s="7" customFormat="1" ht="14.45" customHeight="1">
      <c r="A106" s="49">
        <f t="shared" si="5"/>
        <v>102</v>
      </c>
      <c r="B106" s="30" t="s">
        <v>634</v>
      </c>
      <c r="C106" s="30" t="s">
        <v>661</v>
      </c>
      <c r="D106" s="30" t="s">
        <v>662</v>
      </c>
      <c r="E106" s="30" t="s">
        <v>22</v>
      </c>
      <c r="F106" s="31" t="s">
        <v>639</v>
      </c>
      <c r="G106" s="30">
        <v>8</v>
      </c>
      <c r="H106" s="30">
        <v>58</v>
      </c>
      <c r="I106" s="32">
        <f>VLOOKUP(F106,'[1]CREATIVE PAINTS'!$C$6:$J$304,8,FALSE)</f>
        <v>3.2199999999999998</v>
      </c>
      <c r="J106" s="32">
        <f t="shared" si="3"/>
        <v>64</v>
      </c>
      <c r="K106" s="32">
        <v>25</v>
      </c>
      <c r="L106" s="48">
        <f t="shared" si="4"/>
        <v>275.76</v>
      </c>
      <c r="M106" s="44" t="s">
        <v>640</v>
      </c>
    </row>
    <row r="107" spans="1:13" s="7" customFormat="1" ht="14.45" customHeight="1">
      <c r="A107" s="49">
        <f t="shared" si="5"/>
        <v>103</v>
      </c>
      <c r="B107" s="30" t="s">
        <v>634</v>
      </c>
      <c r="C107" s="30" t="s">
        <v>663</v>
      </c>
      <c r="D107" s="30" t="s">
        <v>664</v>
      </c>
      <c r="E107" s="30" t="s">
        <v>22</v>
      </c>
      <c r="F107" s="31" t="s">
        <v>68</v>
      </c>
      <c r="G107" s="30">
        <v>10</v>
      </c>
      <c r="H107" s="30">
        <v>130</v>
      </c>
      <c r="I107" s="32">
        <f>VLOOKUP(F107,'[1]CREATIVE PAINTS'!$C$6:$J$304,8,FALSE)</f>
        <v>3.04</v>
      </c>
      <c r="J107" s="32">
        <f t="shared" si="3"/>
        <v>80</v>
      </c>
      <c r="K107" s="32">
        <v>25</v>
      </c>
      <c r="L107" s="48">
        <f t="shared" si="4"/>
        <v>500.2</v>
      </c>
      <c r="M107" s="44" t="s">
        <v>69</v>
      </c>
    </row>
    <row r="108" spans="1:13" s="7" customFormat="1" ht="14.45" customHeight="1">
      <c r="A108" s="49">
        <f t="shared" si="5"/>
        <v>104</v>
      </c>
      <c r="B108" s="30" t="s">
        <v>634</v>
      </c>
      <c r="C108" s="30" t="s">
        <v>665</v>
      </c>
      <c r="D108" s="30" t="s">
        <v>666</v>
      </c>
      <c r="E108" s="30" t="s">
        <v>22</v>
      </c>
      <c r="F108" s="31" t="s">
        <v>42</v>
      </c>
      <c r="G108" s="30">
        <v>13</v>
      </c>
      <c r="H108" s="30">
        <v>180</v>
      </c>
      <c r="I108" s="32">
        <f>VLOOKUP(F108,'[1]CREATIVE PAINTS'!$C$6:$J$304,8,FALSE)</f>
        <v>4.17</v>
      </c>
      <c r="J108" s="32">
        <f t="shared" si="3"/>
        <v>104</v>
      </c>
      <c r="K108" s="32">
        <v>25</v>
      </c>
      <c r="L108" s="48">
        <f t="shared" si="4"/>
        <v>879.6</v>
      </c>
      <c r="M108" s="44" t="s">
        <v>511</v>
      </c>
    </row>
    <row r="109" spans="1:13" s="7" customFormat="1" ht="14.45" customHeight="1">
      <c r="A109" s="49">
        <f t="shared" si="5"/>
        <v>105</v>
      </c>
      <c r="B109" s="30" t="s">
        <v>667</v>
      </c>
      <c r="C109" s="30" t="s">
        <v>668</v>
      </c>
      <c r="D109" s="30" t="s">
        <v>669</v>
      </c>
      <c r="E109" s="30" t="s">
        <v>22</v>
      </c>
      <c r="F109" s="31" t="s">
        <v>352</v>
      </c>
      <c r="G109" s="30">
        <v>15</v>
      </c>
      <c r="H109" s="30">
        <v>190</v>
      </c>
      <c r="I109" s="32">
        <f>VLOOKUP(F109,'[1]CREATIVE PAINTS'!$C$6:$J$304,8,FALSE)</f>
        <v>2.2999999999999998</v>
      </c>
      <c r="J109" s="32">
        <f t="shared" si="3"/>
        <v>120</v>
      </c>
      <c r="K109" s="32">
        <v>25</v>
      </c>
      <c r="L109" s="48">
        <f t="shared" si="4"/>
        <v>582</v>
      </c>
      <c r="M109" s="44" t="s">
        <v>600</v>
      </c>
    </row>
    <row r="110" spans="1:13" s="7" customFormat="1" ht="14.45" customHeight="1">
      <c r="A110" s="49">
        <f t="shared" si="5"/>
        <v>106</v>
      </c>
      <c r="B110" s="30" t="s">
        <v>667</v>
      </c>
      <c r="C110" s="30" t="s">
        <v>670</v>
      </c>
      <c r="D110" s="30" t="s">
        <v>671</v>
      </c>
      <c r="E110" s="30" t="s">
        <v>22</v>
      </c>
      <c r="F110" s="31" t="s">
        <v>46</v>
      </c>
      <c r="G110" s="30">
        <v>4</v>
      </c>
      <c r="H110" s="30">
        <v>60</v>
      </c>
      <c r="I110" s="32">
        <f>VLOOKUP(F110,'[1]CREATIVE PAINTS'!$C$6:$J$304,8,FALSE)</f>
        <v>2.2999999999999998</v>
      </c>
      <c r="J110" s="32">
        <f t="shared" si="3"/>
        <v>32</v>
      </c>
      <c r="K110" s="32">
        <v>25</v>
      </c>
      <c r="L110" s="48">
        <f t="shared" si="4"/>
        <v>195</v>
      </c>
      <c r="M110" s="44" t="s">
        <v>47</v>
      </c>
    </row>
    <row r="111" spans="1:13" s="7" customFormat="1" ht="14.45" customHeight="1">
      <c r="A111" s="49">
        <f t="shared" si="5"/>
        <v>107</v>
      </c>
      <c r="B111" s="30" t="s">
        <v>667</v>
      </c>
      <c r="C111" s="30" t="s">
        <v>672</v>
      </c>
      <c r="D111" s="30" t="s">
        <v>673</v>
      </c>
      <c r="E111" s="30" t="s">
        <v>22</v>
      </c>
      <c r="F111" s="31" t="s">
        <v>30</v>
      </c>
      <c r="G111" s="30">
        <v>17</v>
      </c>
      <c r="H111" s="30">
        <v>280</v>
      </c>
      <c r="I111" s="32">
        <f>VLOOKUP(F111,'[1]CREATIVE PAINTS'!$C$6:$J$304,8,FALSE)</f>
        <v>2.42</v>
      </c>
      <c r="J111" s="32">
        <f t="shared" si="3"/>
        <v>136</v>
      </c>
      <c r="K111" s="32">
        <v>25</v>
      </c>
      <c r="L111" s="48">
        <f t="shared" si="4"/>
        <v>838.6</v>
      </c>
      <c r="M111" s="44" t="s">
        <v>31</v>
      </c>
    </row>
    <row r="112" spans="1:13" s="7" customFormat="1" ht="14.45" customHeight="1">
      <c r="A112" s="49">
        <f t="shared" si="5"/>
        <v>108</v>
      </c>
      <c r="B112" s="30" t="s">
        <v>667</v>
      </c>
      <c r="C112" s="30" t="s">
        <v>674</v>
      </c>
      <c r="D112" s="30" t="s">
        <v>675</v>
      </c>
      <c r="E112" s="30" t="s">
        <v>22</v>
      </c>
      <c r="F112" s="31" t="s">
        <v>676</v>
      </c>
      <c r="G112" s="30">
        <v>14</v>
      </c>
      <c r="H112" s="30">
        <v>80</v>
      </c>
      <c r="I112" s="32">
        <f>VLOOKUP(F112,'[1]CREATIVE PAINTS'!$C$6:$J$304,8,FALSE)</f>
        <v>2.2999999999999998</v>
      </c>
      <c r="J112" s="32">
        <f t="shared" si="3"/>
        <v>112</v>
      </c>
      <c r="K112" s="32">
        <v>25</v>
      </c>
      <c r="L112" s="48">
        <f t="shared" si="4"/>
        <v>321</v>
      </c>
      <c r="M112" s="45" t="s">
        <v>677</v>
      </c>
    </row>
    <row r="113" spans="1:13" s="7" customFormat="1" ht="14.45" customHeight="1">
      <c r="A113" s="49">
        <f t="shared" si="5"/>
        <v>109</v>
      </c>
      <c r="B113" s="30" t="s">
        <v>667</v>
      </c>
      <c r="C113" s="30" t="s">
        <v>678</v>
      </c>
      <c r="D113" s="30" t="s">
        <v>679</v>
      </c>
      <c r="E113" s="30" t="s">
        <v>22</v>
      </c>
      <c r="F113" s="31" t="s">
        <v>28</v>
      </c>
      <c r="G113" s="30">
        <v>13</v>
      </c>
      <c r="H113" s="30">
        <v>60</v>
      </c>
      <c r="I113" s="32">
        <f>VLOOKUP(F113,'[1]CREATIVE PAINTS'!$C$6:$J$304,8,FALSE)</f>
        <v>2.09</v>
      </c>
      <c r="J113" s="32">
        <f t="shared" si="3"/>
        <v>104</v>
      </c>
      <c r="K113" s="32">
        <v>25</v>
      </c>
      <c r="L113" s="48">
        <f t="shared" si="4"/>
        <v>254.39999999999998</v>
      </c>
      <c r="M113" s="44" t="s">
        <v>29</v>
      </c>
    </row>
    <row r="114" spans="1:13" s="7" customFormat="1" ht="14.45" customHeight="1">
      <c r="A114" s="49">
        <f t="shared" si="5"/>
        <v>110</v>
      </c>
      <c r="B114" s="30" t="s">
        <v>667</v>
      </c>
      <c r="C114" s="30" t="s">
        <v>680</v>
      </c>
      <c r="D114" s="30" t="s">
        <v>681</v>
      </c>
      <c r="E114" s="30" t="s">
        <v>22</v>
      </c>
      <c r="F114" s="31" t="s">
        <v>32</v>
      </c>
      <c r="G114" s="30">
        <v>20</v>
      </c>
      <c r="H114" s="30">
        <v>350</v>
      </c>
      <c r="I114" s="32">
        <f>VLOOKUP(F114,'[1]CREATIVE PAINTS'!$C$6:$J$304,8,FALSE)</f>
        <v>3.45</v>
      </c>
      <c r="J114" s="32">
        <f t="shared" si="3"/>
        <v>160</v>
      </c>
      <c r="K114" s="32">
        <v>25</v>
      </c>
      <c r="L114" s="48">
        <f t="shared" si="4"/>
        <v>1392.5</v>
      </c>
      <c r="M114" s="44" t="s">
        <v>33</v>
      </c>
    </row>
    <row r="115" spans="1:13" s="7" customFormat="1" ht="14.45" customHeight="1">
      <c r="A115" s="49">
        <f t="shared" si="5"/>
        <v>111</v>
      </c>
      <c r="B115" s="30" t="s">
        <v>667</v>
      </c>
      <c r="C115" s="30" t="s">
        <v>682</v>
      </c>
      <c r="D115" s="30" t="s">
        <v>683</v>
      </c>
      <c r="E115" s="30" t="s">
        <v>22</v>
      </c>
      <c r="F115" s="31" t="s">
        <v>58</v>
      </c>
      <c r="G115" s="30">
        <v>26</v>
      </c>
      <c r="H115" s="30">
        <v>410</v>
      </c>
      <c r="I115" s="32">
        <f>VLOOKUP(F115,'[1]CREATIVE PAINTS'!$C$6:$J$304,8,FALSE)</f>
        <v>3.83</v>
      </c>
      <c r="J115" s="32">
        <f t="shared" si="3"/>
        <v>208</v>
      </c>
      <c r="K115" s="32">
        <v>25</v>
      </c>
      <c r="L115" s="48">
        <f t="shared" si="4"/>
        <v>1803.3</v>
      </c>
      <c r="M115" s="45" t="s">
        <v>400</v>
      </c>
    </row>
    <row r="116" spans="1:13" s="7" customFormat="1" ht="14.45" customHeight="1">
      <c r="A116" s="49">
        <f t="shared" si="5"/>
        <v>112</v>
      </c>
      <c r="B116" s="30" t="s">
        <v>667</v>
      </c>
      <c r="C116" s="30" t="s">
        <v>684</v>
      </c>
      <c r="D116" s="30" t="s">
        <v>685</v>
      </c>
      <c r="E116" s="30" t="s">
        <v>22</v>
      </c>
      <c r="F116" s="31" t="s">
        <v>686</v>
      </c>
      <c r="G116" s="30">
        <v>18</v>
      </c>
      <c r="H116" s="30">
        <v>320</v>
      </c>
      <c r="I116" s="32">
        <f>VLOOKUP(F116,'[1]CREATIVE PAINTS'!$C$6:$J$304,8,FALSE)</f>
        <v>5.25</v>
      </c>
      <c r="J116" s="32">
        <f t="shared" si="3"/>
        <v>144</v>
      </c>
      <c r="K116" s="32">
        <v>25</v>
      </c>
      <c r="L116" s="48">
        <f t="shared" si="4"/>
        <v>1849</v>
      </c>
      <c r="M116" s="44" t="s">
        <v>687</v>
      </c>
    </row>
    <row r="117" spans="1:13" s="7" customFormat="1" ht="14.45" customHeight="1">
      <c r="A117" s="49">
        <f t="shared" si="5"/>
        <v>113</v>
      </c>
      <c r="B117" s="30" t="s">
        <v>667</v>
      </c>
      <c r="C117" s="30" t="s">
        <v>688</v>
      </c>
      <c r="D117" s="30" t="s">
        <v>689</v>
      </c>
      <c r="E117" s="30" t="s">
        <v>22</v>
      </c>
      <c r="F117" s="31" t="s">
        <v>305</v>
      </c>
      <c r="G117" s="30">
        <v>16</v>
      </c>
      <c r="H117" s="30">
        <v>50</v>
      </c>
      <c r="I117" s="32">
        <f>VLOOKUP(F117,'[1]CREATIVE PAINTS'!$C$6:$J$304,8,FALSE)</f>
        <v>2.76</v>
      </c>
      <c r="J117" s="32">
        <f t="shared" si="3"/>
        <v>128</v>
      </c>
      <c r="K117" s="32">
        <v>25</v>
      </c>
      <c r="L117" s="48">
        <f t="shared" si="4"/>
        <v>291</v>
      </c>
      <c r="M117" s="44" t="s">
        <v>306</v>
      </c>
    </row>
    <row r="118" spans="1:13" s="7" customFormat="1" ht="14.45" customHeight="1" thickBot="1">
      <c r="A118" s="55">
        <f t="shared" si="5"/>
        <v>114</v>
      </c>
      <c r="B118" s="56" t="s">
        <v>667</v>
      </c>
      <c r="C118" s="56" t="s">
        <v>690</v>
      </c>
      <c r="D118" s="56" t="s">
        <v>691</v>
      </c>
      <c r="E118" s="56" t="s">
        <v>22</v>
      </c>
      <c r="F118" s="57" t="s">
        <v>331</v>
      </c>
      <c r="G118" s="56">
        <v>25</v>
      </c>
      <c r="H118" s="56">
        <v>650</v>
      </c>
      <c r="I118" s="58">
        <f>VLOOKUP(F118,'[1]CREATIVE PAINTS'!$C$6:$J$304,8,FALSE)</f>
        <v>2.2999999999999998</v>
      </c>
      <c r="J118" s="58">
        <f t="shared" si="3"/>
        <v>200</v>
      </c>
      <c r="K118" s="58">
        <v>25</v>
      </c>
      <c r="L118" s="59">
        <f t="shared" si="4"/>
        <v>1719.9999999999998</v>
      </c>
      <c r="M118" s="45" t="s">
        <v>692</v>
      </c>
    </row>
    <row r="119" spans="1:13" s="54" customFormat="1" ht="14.45" customHeight="1" thickBot="1">
      <c r="A119" s="69" t="s">
        <v>694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1"/>
      <c r="L119" s="60">
        <f>ROUND(SUM(L5:L118),0)</f>
        <v>113407</v>
      </c>
      <c r="M119" s="53"/>
    </row>
    <row r="120" spans="1:13" s="7" customFormat="1" ht="14.45" customHeight="1" thickBot="1">
      <c r="A120" s="61"/>
      <c r="B120" s="62"/>
      <c r="C120" s="62"/>
      <c r="D120" s="62"/>
      <c r="E120" s="62"/>
      <c r="F120" s="62"/>
      <c r="G120" s="63">
        <f>SUM(G5:G118)</f>
        <v>2113</v>
      </c>
      <c r="H120" s="64">
        <f>SUM(H5:H118)</f>
        <v>28516</v>
      </c>
      <c r="I120" s="62"/>
      <c r="J120" s="62"/>
      <c r="K120" s="62"/>
      <c r="L120" s="65"/>
      <c r="M120" s="52"/>
    </row>
    <row r="121" spans="1:13" s="9" customFormat="1" ht="36.75" customHeight="1" thickBot="1">
      <c r="A121" s="78" t="s">
        <v>370</v>
      </c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80"/>
    </row>
    <row r="122" spans="1:13" s="10" customFormat="1" ht="50.25" customHeight="1" thickBot="1">
      <c r="A122" s="66" t="s">
        <v>20</v>
      </c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8"/>
    </row>
    <row r="123" spans="1:13" ht="14.1" customHeight="1"/>
    <row r="127" spans="1:13">
      <c r="F127" s="10"/>
    </row>
  </sheetData>
  <sortState ref="B4:K96">
    <sortCondition ref="B4:B96"/>
    <sortCondition ref="C4:C96"/>
  </sortState>
  <mergeCells count="7">
    <mergeCell ref="A122:L122"/>
    <mergeCell ref="A119:K119"/>
    <mergeCell ref="A3:F3"/>
    <mergeCell ref="A2:F2"/>
    <mergeCell ref="G2:L2"/>
    <mergeCell ref="G3:L3"/>
    <mergeCell ref="A121:L121"/>
  </mergeCells>
  <conditionalFormatting sqref="D4:D118">
    <cfRule type="duplicateValues" dxfId="1" priority="5"/>
  </conditionalFormatting>
  <pageMargins left="0.27559055118110237" right="0.11811023622047245" top="0.35433070866141736" bottom="0.47244094488188981" header="0.19685039370078741" footer="0.23622047244094491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workbookViewId="0">
      <selection activeCell="T15" sqref="S15:T16"/>
    </sheetView>
  </sheetViews>
  <sheetFormatPr defaultRowHeight="15"/>
  <cols>
    <col min="1" max="1" width="4" bestFit="1" customWidth="1"/>
    <col min="2" max="2" width="10.7109375" bestFit="1" customWidth="1"/>
    <col min="3" max="3" width="11.7109375" bestFit="1" customWidth="1"/>
    <col min="4" max="4" width="8.28515625" bestFit="1" customWidth="1"/>
    <col min="5" max="5" width="6.42578125" bestFit="1" customWidth="1"/>
    <col min="6" max="6" width="20.140625" bestFit="1" customWidth="1"/>
    <col min="7" max="7" width="5.42578125" bestFit="1" customWidth="1"/>
    <col min="8" max="8" width="8.285156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>
      <c r="A1" s="20" t="s">
        <v>6</v>
      </c>
      <c r="B1" s="20" t="s">
        <v>7</v>
      </c>
      <c r="C1" s="20" t="s">
        <v>8</v>
      </c>
      <c r="D1" s="20" t="s">
        <v>55</v>
      </c>
      <c r="E1" s="20" t="s">
        <v>1</v>
      </c>
      <c r="F1" s="21" t="s">
        <v>5</v>
      </c>
      <c r="G1" s="20" t="s">
        <v>3</v>
      </c>
      <c r="H1" s="20" t="s">
        <v>2</v>
      </c>
      <c r="I1" s="22" t="s">
        <v>4</v>
      </c>
      <c r="J1" s="22" t="s">
        <v>361</v>
      </c>
      <c r="K1" s="22" t="s">
        <v>362</v>
      </c>
      <c r="L1" s="22" t="s">
        <v>9</v>
      </c>
    </row>
    <row r="2" spans="1:12">
      <c r="A2" s="23">
        <v>1</v>
      </c>
      <c r="B2" s="24" t="s">
        <v>70</v>
      </c>
      <c r="C2" s="24" t="s">
        <v>71</v>
      </c>
      <c r="D2" s="24" t="s">
        <v>72</v>
      </c>
      <c r="E2" s="25" t="s">
        <v>22</v>
      </c>
      <c r="F2" s="24" t="s">
        <v>46</v>
      </c>
      <c r="G2" s="24">
        <v>1</v>
      </c>
      <c r="H2" s="24">
        <v>26</v>
      </c>
      <c r="I2" s="26">
        <f>VLOOKUP(F2,[2]Sheet1!$A$3:$B$270,2,FALSE)</f>
        <v>2</v>
      </c>
      <c r="J2" s="26">
        <f>G2*8</f>
        <v>8</v>
      </c>
      <c r="K2" s="26">
        <v>25</v>
      </c>
      <c r="L2" s="26">
        <f>H2*I2+J2+K2</f>
        <v>85</v>
      </c>
    </row>
    <row r="3" spans="1:12">
      <c r="A3" s="23">
        <f>A2+1</f>
        <v>2</v>
      </c>
      <c r="B3" s="24" t="s">
        <v>70</v>
      </c>
      <c r="C3" s="24" t="s">
        <v>73</v>
      </c>
      <c r="D3" s="24" t="s">
        <v>74</v>
      </c>
      <c r="E3" s="25" t="s">
        <v>22</v>
      </c>
      <c r="F3" s="24" t="s">
        <v>28</v>
      </c>
      <c r="G3" s="24">
        <v>2</v>
      </c>
      <c r="H3" s="24">
        <v>32</v>
      </c>
      <c r="I3" s="26">
        <f>VLOOKUP(F3,[2]Sheet1!$A$3:$B$270,2,FALSE)</f>
        <v>1.82</v>
      </c>
      <c r="J3" s="26">
        <f t="shared" ref="J3:J66" si="0">G3*8</f>
        <v>16</v>
      </c>
      <c r="K3" s="26">
        <v>25</v>
      </c>
      <c r="L3" s="26">
        <f t="shared" ref="L3:L66" si="1">H3*I3+J3+K3</f>
        <v>99.240000000000009</v>
      </c>
    </row>
    <row r="4" spans="1:12">
      <c r="A4" s="23">
        <f t="shared" ref="A4:A67" si="2">A3+1</f>
        <v>3</v>
      </c>
      <c r="B4" s="24" t="s">
        <v>70</v>
      </c>
      <c r="C4" s="24" t="s">
        <v>75</v>
      </c>
      <c r="D4" s="24" t="s">
        <v>76</v>
      </c>
      <c r="E4" s="25" t="s">
        <v>22</v>
      </c>
      <c r="F4" s="24" t="s">
        <v>77</v>
      </c>
      <c r="G4" s="24">
        <v>12</v>
      </c>
      <c r="H4" s="24">
        <v>290</v>
      </c>
      <c r="I4" s="26">
        <f>VLOOKUP(F4,[2]Sheet1!$A$3:$B$270,2,FALSE)</f>
        <v>2.1</v>
      </c>
      <c r="J4" s="26">
        <f t="shared" si="0"/>
        <v>96</v>
      </c>
      <c r="K4" s="26">
        <v>25</v>
      </c>
      <c r="L4" s="26">
        <f t="shared" si="1"/>
        <v>730</v>
      </c>
    </row>
    <row r="5" spans="1:12">
      <c r="A5" s="23">
        <f t="shared" si="2"/>
        <v>4</v>
      </c>
      <c r="B5" s="24" t="s">
        <v>70</v>
      </c>
      <c r="C5" s="24" t="s">
        <v>78</v>
      </c>
      <c r="D5" s="24" t="s">
        <v>79</v>
      </c>
      <c r="E5" s="25" t="s">
        <v>22</v>
      </c>
      <c r="F5" s="24" t="s">
        <v>32</v>
      </c>
      <c r="G5" s="24">
        <v>4</v>
      </c>
      <c r="H5" s="24">
        <v>104</v>
      </c>
      <c r="I5" s="26">
        <f>VLOOKUP(F5,[2]Sheet1!$A$3:$B$270,2,FALSE)</f>
        <v>3</v>
      </c>
      <c r="J5" s="26">
        <f t="shared" si="0"/>
        <v>32</v>
      </c>
      <c r="K5" s="26">
        <v>25</v>
      </c>
      <c r="L5" s="26">
        <f t="shared" si="1"/>
        <v>369</v>
      </c>
    </row>
    <row r="6" spans="1:12">
      <c r="A6" s="23">
        <f t="shared" si="2"/>
        <v>5</v>
      </c>
      <c r="B6" s="24" t="s">
        <v>70</v>
      </c>
      <c r="C6" s="24" t="s">
        <v>80</v>
      </c>
      <c r="D6" s="24" t="s">
        <v>81</v>
      </c>
      <c r="E6" s="25" t="s">
        <v>22</v>
      </c>
      <c r="F6" s="24" t="s">
        <v>43</v>
      </c>
      <c r="G6" s="24">
        <v>2</v>
      </c>
      <c r="H6" s="24">
        <v>12</v>
      </c>
      <c r="I6" s="26">
        <f>VLOOKUP(F6,[2]Sheet1!$A$3:$B$270,2,FALSE)</f>
        <v>2</v>
      </c>
      <c r="J6" s="26">
        <f t="shared" si="0"/>
        <v>16</v>
      </c>
      <c r="K6" s="26">
        <v>25</v>
      </c>
      <c r="L6" s="26">
        <f t="shared" si="1"/>
        <v>65</v>
      </c>
    </row>
    <row r="7" spans="1:12">
      <c r="A7" s="23">
        <f t="shared" si="2"/>
        <v>6</v>
      </c>
      <c r="B7" s="24" t="s">
        <v>70</v>
      </c>
      <c r="C7" s="24" t="s">
        <v>82</v>
      </c>
      <c r="D7" s="24" t="s">
        <v>83</v>
      </c>
      <c r="E7" s="25" t="s">
        <v>22</v>
      </c>
      <c r="F7" s="24" t="s">
        <v>46</v>
      </c>
      <c r="G7" s="24">
        <v>8</v>
      </c>
      <c r="H7" s="24">
        <v>208</v>
      </c>
      <c r="I7" s="26">
        <f>VLOOKUP(F7,[2]Sheet1!$A$3:$B$270,2,FALSE)</f>
        <v>2</v>
      </c>
      <c r="J7" s="26">
        <f t="shared" si="0"/>
        <v>64</v>
      </c>
      <c r="K7" s="26">
        <v>25</v>
      </c>
      <c r="L7" s="26">
        <f t="shared" si="1"/>
        <v>505</v>
      </c>
    </row>
    <row r="8" spans="1:12">
      <c r="A8" s="23">
        <f t="shared" si="2"/>
        <v>7</v>
      </c>
      <c r="B8" s="24" t="s">
        <v>70</v>
      </c>
      <c r="C8" s="24" t="s">
        <v>84</v>
      </c>
      <c r="D8" s="24" t="s">
        <v>85</v>
      </c>
      <c r="E8" s="25" t="s">
        <v>22</v>
      </c>
      <c r="F8" s="29" t="s">
        <v>364</v>
      </c>
      <c r="G8" s="24">
        <v>9</v>
      </c>
      <c r="H8" s="24">
        <v>180</v>
      </c>
      <c r="I8" s="26" t="e">
        <f>VLOOKUP(F8,[2]Sheet1!$A$3:$B$270,2,FALSE)</f>
        <v>#N/A</v>
      </c>
      <c r="J8" s="26">
        <f t="shared" si="0"/>
        <v>72</v>
      </c>
      <c r="K8" s="26">
        <v>25</v>
      </c>
      <c r="L8" s="26" t="e">
        <f t="shared" si="1"/>
        <v>#N/A</v>
      </c>
    </row>
    <row r="9" spans="1:12">
      <c r="A9" s="23">
        <f t="shared" si="2"/>
        <v>8</v>
      </c>
      <c r="B9" s="24" t="s">
        <v>70</v>
      </c>
      <c r="C9" s="24" t="s">
        <v>86</v>
      </c>
      <c r="D9" s="24" t="s">
        <v>87</v>
      </c>
      <c r="E9" s="25" t="s">
        <v>22</v>
      </c>
      <c r="F9" s="24" t="s">
        <v>88</v>
      </c>
      <c r="G9" s="24">
        <v>19</v>
      </c>
      <c r="H9" s="24">
        <v>190</v>
      </c>
      <c r="I9" s="26">
        <f>VLOOKUP(F9,[2]Sheet1!$A$3:$B$270,2,FALSE)</f>
        <v>2</v>
      </c>
      <c r="J9" s="26">
        <f t="shared" si="0"/>
        <v>152</v>
      </c>
      <c r="K9" s="26">
        <v>25</v>
      </c>
      <c r="L9" s="26">
        <f t="shared" si="1"/>
        <v>557</v>
      </c>
    </row>
    <row r="10" spans="1:12">
      <c r="A10" s="23">
        <f t="shared" si="2"/>
        <v>9</v>
      </c>
      <c r="B10" s="24" t="s">
        <v>70</v>
      </c>
      <c r="C10" s="24" t="s">
        <v>89</v>
      </c>
      <c r="D10" s="24" t="s">
        <v>90</v>
      </c>
      <c r="E10" s="25" t="s">
        <v>22</v>
      </c>
      <c r="F10" s="24" t="s">
        <v>60</v>
      </c>
      <c r="G10" s="24">
        <v>11</v>
      </c>
      <c r="H10" s="24">
        <v>200</v>
      </c>
      <c r="I10" s="26">
        <f>VLOOKUP(F10,[2]Sheet1!$A$3:$B$270,2,FALSE)</f>
        <v>2.54</v>
      </c>
      <c r="J10" s="26">
        <f t="shared" si="0"/>
        <v>88</v>
      </c>
      <c r="K10" s="26">
        <v>25</v>
      </c>
      <c r="L10" s="26">
        <f t="shared" si="1"/>
        <v>621</v>
      </c>
    </row>
    <row r="11" spans="1:12">
      <c r="A11" s="23">
        <f t="shared" si="2"/>
        <v>10</v>
      </c>
      <c r="B11" s="24" t="s">
        <v>70</v>
      </c>
      <c r="C11" s="24" t="s">
        <v>91</v>
      </c>
      <c r="D11" s="24" t="s">
        <v>92</v>
      </c>
      <c r="E11" s="25" t="s">
        <v>22</v>
      </c>
      <c r="F11" s="24" t="s">
        <v>60</v>
      </c>
      <c r="G11" s="24">
        <v>3</v>
      </c>
      <c r="H11" s="24">
        <v>4</v>
      </c>
      <c r="I11" s="26">
        <f>VLOOKUP(F11,[2]Sheet1!$A$3:$B$270,2,FALSE)</f>
        <v>2.54</v>
      </c>
      <c r="J11" s="26">
        <f t="shared" si="0"/>
        <v>24</v>
      </c>
      <c r="K11" s="26">
        <v>25</v>
      </c>
      <c r="L11" s="26">
        <f t="shared" si="1"/>
        <v>59.16</v>
      </c>
    </row>
    <row r="12" spans="1:12">
      <c r="A12" s="23">
        <f t="shared" si="2"/>
        <v>11</v>
      </c>
      <c r="B12" s="24" t="s">
        <v>70</v>
      </c>
      <c r="C12" s="24" t="s">
        <v>93</v>
      </c>
      <c r="D12" s="24" t="s">
        <v>94</v>
      </c>
      <c r="E12" s="25" t="s">
        <v>22</v>
      </c>
      <c r="F12" s="24" t="s">
        <v>37</v>
      </c>
      <c r="G12" s="24">
        <v>3</v>
      </c>
      <c r="H12" s="24">
        <v>60</v>
      </c>
      <c r="I12" s="26">
        <f>VLOOKUP(F12,[2]Sheet1!$A$3:$B$270,2,FALSE)</f>
        <v>2</v>
      </c>
      <c r="J12" s="26">
        <f t="shared" si="0"/>
        <v>24</v>
      </c>
      <c r="K12" s="26">
        <v>25</v>
      </c>
      <c r="L12" s="26">
        <f t="shared" si="1"/>
        <v>169</v>
      </c>
    </row>
    <row r="13" spans="1:12">
      <c r="A13" s="23">
        <f t="shared" si="2"/>
        <v>12</v>
      </c>
      <c r="B13" s="24" t="s">
        <v>70</v>
      </c>
      <c r="C13" s="24" t="s">
        <v>95</v>
      </c>
      <c r="D13" s="24" t="s">
        <v>96</v>
      </c>
      <c r="E13" s="25" t="s">
        <v>22</v>
      </c>
      <c r="F13" s="24" t="s">
        <v>97</v>
      </c>
      <c r="G13" s="24">
        <v>83</v>
      </c>
      <c r="H13" s="24">
        <v>1360</v>
      </c>
      <c r="I13" s="26">
        <f>VLOOKUP(F13,[2]Sheet1!$A$3:$B$270,2,FALSE)</f>
        <v>3.33</v>
      </c>
      <c r="J13" s="26">
        <f t="shared" si="0"/>
        <v>664</v>
      </c>
      <c r="K13" s="26">
        <v>25</v>
      </c>
      <c r="L13" s="26">
        <f t="shared" si="1"/>
        <v>5217.8</v>
      </c>
    </row>
    <row r="14" spans="1:12">
      <c r="A14" s="23">
        <f t="shared" si="2"/>
        <v>13</v>
      </c>
      <c r="B14" s="24" t="s">
        <v>70</v>
      </c>
      <c r="C14" s="24" t="s">
        <v>98</v>
      </c>
      <c r="D14" s="24" t="s">
        <v>99</v>
      </c>
      <c r="E14" s="25" t="s">
        <v>22</v>
      </c>
      <c r="F14" s="24" t="s">
        <v>97</v>
      </c>
      <c r="G14" s="24">
        <v>64</v>
      </c>
      <c r="H14" s="24">
        <v>320</v>
      </c>
      <c r="I14" s="26">
        <f>VLOOKUP(F14,[2]Sheet1!$A$3:$B$270,2,FALSE)</f>
        <v>3.33</v>
      </c>
      <c r="J14" s="26">
        <f t="shared" si="0"/>
        <v>512</v>
      </c>
      <c r="K14" s="26">
        <v>25</v>
      </c>
      <c r="L14" s="26">
        <f t="shared" si="1"/>
        <v>1602.6</v>
      </c>
    </row>
    <row r="15" spans="1:12">
      <c r="A15" s="23">
        <f t="shared" si="2"/>
        <v>14</v>
      </c>
      <c r="B15" s="24" t="s">
        <v>70</v>
      </c>
      <c r="C15" s="24" t="s">
        <v>100</v>
      </c>
      <c r="D15" s="24" t="s">
        <v>101</v>
      </c>
      <c r="E15" s="25" t="s">
        <v>22</v>
      </c>
      <c r="F15" s="24" t="s">
        <v>54</v>
      </c>
      <c r="G15" s="24">
        <v>1</v>
      </c>
      <c r="H15" s="24">
        <v>6</v>
      </c>
      <c r="I15" s="26">
        <f>VLOOKUP(F15,[2]Sheet1!$A$3:$B$270,2,FALSE)</f>
        <v>3.3</v>
      </c>
      <c r="J15" s="26">
        <f t="shared" si="0"/>
        <v>8</v>
      </c>
      <c r="K15" s="26">
        <v>25</v>
      </c>
      <c r="L15" s="26">
        <f t="shared" si="1"/>
        <v>52.8</v>
      </c>
    </row>
    <row r="16" spans="1:12">
      <c r="A16" s="23">
        <f t="shared" si="2"/>
        <v>15</v>
      </c>
      <c r="B16" s="24" t="s">
        <v>70</v>
      </c>
      <c r="C16" s="24" t="s">
        <v>102</v>
      </c>
      <c r="D16" s="24" t="s">
        <v>103</v>
      </c>
      <c r="E16" s="25" t="s">
        <v>22</v>
      </c>
      <c r="F16" s="24" t="s">
        <v>32</v>
      </c>
      <c r="G16" s="24">
        <v>6</v>
      </c>
      <c r="H16" s="24">
        <v>36</v>
      </c>
      <c r="I16" s="26">
        <f>VLOOKUP(F16,[2]Sheet1!$A$3:$B$270,2,FALSE)</f>
        <v>3</v>
      </c>
      <c r="J16" s="26">
        <f t="shared" si="0"/>
        <v>48</v>
      </c>
      <c r="K16" s="26">
        <v>25</v>
      </c>
      <c r="L16" s="26">
        <f t="shared" si="1"/>
        <v>181</v>
      </c>
    </row>
    <row r="17" spans="1:12">
      <c r="A17" s="23">
        <f t="shared" si="2"/>
        <v>16</v>
      </c>
      <c r="B17" s="24" t="s">
        <v>70</v>
      </c>
      <c r="C17" s="24" t="s">
        <v>104</v>
      </c>
      <c r="D17" s="24" t="s">
        <v>105</v>
      </c>
      <c r="E17" s="25" t="s">
        <v>22</v>
      </c>
      <c r="F17" s="27" t="s">
        <v>365</v>
      </c>
      <c r="G17" s="24">
        <v>15</v>
      </c>
      <c r="H17" s="24">
        <v>210</v>
      </c>
      <c r="I17" s="26">
        <f>VLOOKUP(F17,[2]Sheet1!$A$3:$B$270,2,FALSE)</f>
        <v>2</v>
      </c>
      <c r="J17" s="26">
        <f t="shared" si="0"/>
        <v>120</v>
      </c>
      <c r="K17" s="26">
        <v>25</v>
      </c>
      <c r="L17" s="26">
        <f t="shared" si="1"/>
        <v>565</v>
      </c>
    </row>
    <row r="18" spans="1:12">
      <c r="A18" s="23">
        <f t="shared" si="2"/>
        <v>17</v>
      </c>
      <c r="B18" s="24" t="s">
        <v>70</v>
      </c>
      <c r="C18" s="24" t="s">
        <v>106</v>
      </c>
      <c r="D18" s="24" t="s">
        <v>107</v>
      </c>
      <c r="E18" s="25" t="s">
        <v>22</v>
      </c>
      <c r="F18" s="24" t="s">
        <v>108</v>
      </c>
      <c r="G18" s="24">
        <v>5</v>
      </c>
      <c r="H18" s="24">
        <v>130</v>
      </c>
      <c r="I18" s="26">
        <f>VLOOKUP(F18,[2]Sheet1!$A$3:$B$270,2,FALSE)</f>
        <v>2.4</v>
      </c>
      <c r="J18" s="26">
        <f t="shared" si="0"/>
        <v>40</v>
      </c>
      <c r="K18" s="26">
        <v>25</v>
      </c>
      <c r="L18" s="26">
        <f t="shared" si="1"/>
        <v>377</v>
      </c>
    </row>
    <row r="19" spans="1:12">
      <c r="A19" s="23">
        <f t="shared" si="2"/>
        <v>18</v>
      </c>
      <c r="B19" s="24" t="s">
        <v>70</v>
      </c>
      <c r="C19" s="24" t="s">
        <v>109</v>
      </c>
      <c r="D19" s="24" t="s">
        <v>110</v>
      </c>
      <c r="E19" s="25" t="s">
        <v>22</v>
      </c>
      <c r="F19" s="24" t="s">
        <v>111</v>
      </c>
      <c r="G19" s="24">
        <v>3</v>
      </c>
      <c r="H19" s="24">
        <v>90</v>
      </c>
      <c r="I19" s="26" t="e">
        <f>VLOOKUP(F19,[2]Sheet1!$A$3:$B$270,2,FALSE)</f>
        <v>#N/A</v>
      </c>
      <c r="J19" s="26">
        <f t="shared" si="0"/>
        <v>24</v>
      </c>
      <c r="K19" s="26">
        <v>25</v>
      </c>
      <c r="L19" s="26" t="e">
        <f t="shared" si="1"/>
        <v>#N/A</v>
      </c>
    </row>
    <row r="20" spans="1:12">
      <c r="A20" s="23">
        <f t="shared" si="2"/>
        <v>19</v>
      </c>
      <c r="B20" s="24" t="s">
        <v>70</v>
      </c>
      <c r="C20" s="24" t="s">
        <v>112</v>
      </c>
      <c r="D20" s="24" t="s">
        <v>113</v>
      </c>
      <c r="E20" s="25" t="s">
        <v>22</v>
      </c>
      <c r="F20" s="24" t="s">
        <v>41</v>
      </c>
      <c r="G20" s="24">
        <v>11</v>
      </c>
      <c r="H20" s="24">
        <v>270</v>
      </c>
      <c r="I20" s="26">
        <f>VLOOKUP(F20,[2]Sheet1!$A$3:$B$270,2,FALSE)</f>
        <v>4.5</v>
      </c>
      <c r="J20" s="26">
        <f t="shared" si="0"/>
        <v>88</v>
      </c>
      <c r="K20" s="26">
        <v>25</v>
      </c>
      <c r="L20" s="26">
        <f t="shared" si="1"/>
        <v>1328</v>
      </c>
    </row>
    <row r="21" spans="1:12">
      <c r="A21" s="23">
        <f t="shared" si="2"/>
        <v>20</v>
      </c>
      <c r="B21" s="24" t="s">
        <v>70</v>
      </c>
      <c r="C21" s="24" t="s">
        <v>114</v>
      </c>
      <c r="D21" s="24" t="s">
        <v>115</v>
      </c>
      <c r="E21" s="25" t="s">
        <v>22</v>
      </c>
      <c r="F21" s="29" t="s">
        <v>366</v>
      </c>
      <c r="G21" s="24">
        <v>4</v>
      </c>
      <c r="H21" s="24">
        <v>42</v>
      </c>
      <c r="I21" s="26">
        <f>VLOOKUP(F21,[2]Sheet1!$A$3:$B$270,2,FALSE)</f>
        <v>2.4</v>
      </c>
      <c r="J21" s="26">
        <f t="shared" si="0"/>
        <v>32</v>
      </c>
      <c r="K21" s="26">
        <v>25</v>
      </c>
      <c r="L21" s="26">
        <f t="shared" si="1"/>
        <v>157.80000000000001</v>
      </c>
    </row>
    <row r="22" spans="1:12">
      <c r="A22" s="23">
        <f t="shared" si="2"/>
        <v>21</v>
      </c>
      <c r="B22" s="24" t="s">
        <v>70</v>
      </c>
      <c r="C22" s="24" t="s">
        <v>116</v>
      </c>
      <c r="D22" s="24" t="s">
        <v>117</v>
      </c>
      <c r="E22" s="25" t="s">
        <v>22</v>
      </c>
      <c r="F22" s="24" t="s">
        <v>63</v>
      </c>
      <c r="G22" s="24">
        <v>12</v>
      </c>
      <c r="H22" s="24">
        <v>180</v>
      </c>
      <c r="I22" s="26">
        <f>VLOOKUP(F22,[2]Sheet1!$A$3:$B$270,2,FALSE)</f>
        <v>4</v>
      </c>
      <c r="J22" s="26">
        <f t="shared" si="0"/>
        <v>96</v>
      </c>
      <c r="K22" s="26">
        <v>25</v>
      </c>
      <c r="L22" s="26">
        <f t="shared" si="1"/>
        <v>841</v>
      </c>
    </row>
    <row r="23" spans="1:12">
      <c r="A23" s="23">
        <f t="shared" si="2"/>
        <v>22</v>
      </c>
      <c r="B23" s="24" t="s">
        <v>70</v>
      </c>
      <c r="C23" s="24" t="s">
        <v>118</v>
      </c>
      <c r="D23" s="24" t="s">
        <v>119</v>
      </c>
      <c r="E23" s="25" t="s">
        <v>22</v>
      </c>
      <c r="F23" s="24" t="s">
        <v>50</v>
      </c>
      <c r="G23" s="24">
        <v>3</v>
      </c>
      <c r="H23" s="24">
        <v>12</v>
      </c>
      <c r="I23" s="26" t="e">
        <f>VLOOKUP(F23,[2]Sheet1!$A$3:$B$270,2,FALSE)</f>
        <v>#N/A</v>
      </c>
      <c r="J23" s="26">
        <f t="shared" si="0"/>
        <v>24</v>
      </c>
      <c r="K23" s="26">
        <v>25</v>
      </c>
      <c r="L23" s="26" t="e">
        <f t="shared" si="1"/>
        <v>#N/A</v>
      </c>
    </row>
    <row r="24" spans="1:12">
      <c r="A24" s="23">
        <f t="shared" si="2"/>
        <v>23</v>
      </c>
      <c r="B24" s="24" t="s">
        <v>120</v>
      </c>
      <c r="C24" s="24" t="s">
        <v>121</v>
      </c>
      <c r="D24" s="24" t="s">
        <v>122</v>
      </c>
      <c r="E24" s="25" t="s">
        <v>22</v>
      </c>
      <c r="F24" s="27" t="s">
        <v>123</v>
      </c>
      <c r="G24" s="24">
        <v>36</v>
      </c>
      <c r="H24" s="24">
        <v>530</v>
      </c>
      <c r="I24" s="26" t="e">
        <f>VLOOKUP(F24,[2]Sheet1!$A$3:$B$270,2,FALSE)</f>
        <v>#N/A</v>
      </c>
      <c r="J24" s="26">
        <f t="shared" si="0"/>
        <v>288</v>
      </c>
      <c r="K24" s="26">
        <v>25</v>
      </c>
      <c r="L24" s="26" t="e">
        <f t="shared" si="1"/>
        <v>#N/A</v>
      </c>
    </row>
    <row r="25" spans="1:12">
      <c r="A25" s="23">
        <f t="shared" si="2"/>
        <v>24</v>
      </c>
      <c r="B25" s="24" t="s">
        <v>120</v>
      </c>
      <c r="C25" s="24" t="s">
        <v>124</v>
      </c>
      <c r="D25" s="24" t="s">
        <v>125</v>
      </c>
      <c r="E25" s="25" t="s">
        <v>22</v>
      </c>
      <c r="F25" s="24" t="s">
        <v>126</v>
      </c>
      <c r="G25" s="24">
        <v>31</v>
      </c>
      <c r="H25" s="24">
        <v>510</v>
      </c>
      <c r="I25" s="26">
        <f>VLOOKUP(F25,[2]Sheet1!$A$3:$B$270,2,FALSE)</f>
        <v>2</v>
      </c>
      <c r="J25" s="26">
        <f t="shared" si="0"/>
        <v>248</v>
      </c>
      <c r="K25" s="26">
        <v>25</v>
      </c>
      <c r="L25" s="26">
        <f t="shared" si="1"/>
        <v>1293</v>
      </c>
    </row>
    <row r="26" spans="1:12">
      <c r="A26" s="23">
        <f t="shared" si="2"/>
        <v>25</v>
      </c>
      <c r="B26" s="24" t="s">
        <v>120</v>
      </c>
      <c r="C26" s="24" t="s">
        <v>127</v>
      </c>
      <c r="D26" s="24" t="s">
        <v>128</v>
      </c>
      <c r="E26" s="25" t="s">
        <v>22</v>
      </c>
      <c r="F26" s="24" t="s">
        <v>43</v>
      </c>
      <c r="G26" s="24">
        <v>3</v>
      </c>
      <c r="H26" s="24">
        <v>27</v>
      </c>
      <c r="I26" s="26">
        <f>VLOOKUP(F26,[2]Sheet1!$A$3:$B$270,2,FALSE)</f>
        <v>2</v>
      </c>
      <c r="J26" s="26">
        <f t="shared" si="0"/>
        <v>24</v>
      </c>
      <c r="K26" s="26">
        <v>25</v>
      </c>
      <c r="L26" s="26">
        <f t="shared" si="1"/>
        <v>103</v>
      </c>
    </row>
    <row r="27" spans="1:12">
      <c r="A27" s="23">
        <f t="shared" si="2"/>
        <v>26</v>
      </c>
      <c r="B27" s="24" t="s">
        <v>120</v>
      </c>
      <c r="C27" s="24" t="s">
        <v>129</v>
      </c>
      <c r="D27" s="24" t="s">
        <v>130</v>
      </c>
      <c r="E27" s="25" t="s">
        <v>22</v>
      </c>
      <c r="F27" s="24" t="s">
        <v>59</v>
      </c>
      <c r="G27" s="24">
        <v>20</v>
      </c>
      <c r="H27" s="24">
        <v>520</v>
      </c>
      <c r="I27" s="26">
        <f>VLOOKUP(F27,[2]Sheet1!$A$3:$B$270,2,FALSE)</f>
        <v>4</v>
      </c>
      <c r="J27" s="26">
        <f t="shared" si="0"/>
        <v>160</v>
      </c>
      <c r="K27" s="26">
        <v>25</v>
      </c>
      <c r="L27" s="26">
        <f t="shared" si="1"/>
        <v>2265</v>
      </c>
    </row>
    <row r="28" spans="1:12">
      <c r="A28" s="23">
        <f t="shared" si="2"/>
        <v>27</v>
      </c>
      <c r="B28" s="24" t="s">
        <v>120</v>
      </c>
      <c r="C28" s="24" t="s">
        <v>131</v>
      </c>
      <c r="D28" s="24" t="s">
        <v>132</v>
      </c>
      <c r="E28" s="25" t="s">
        <v>22</v>
      </c>
      <c r="F28" s="24" t="s">
        <v>48</v>
      </c>
      <c r="G28" s="24">
        <v>85</v>
      </c>
      <c r="H28" s="24">
        <v>450</v>
      </c>
      <c r="I28" s="26">
        <f>VLOOKUP(F28,[2]Sheet1!$A$3:$B$270,2,FALSE)</f>
        <v>4.68</v>
      </c>
      <c r="J28" s="26">
        <f t="shared" si="0"/>
        <v>680</v>
      </c>
      <c r="K28" s="26">
        <v>25</v>
      </c>
      <c r="L28" s="26">
        <f t="shared" si="1"/>
        <v>2811</v>
      </c>
    </row>
    <row r="29" spans="1:12">
      <c r="A29" s="23">
        <f t="shared" si="2"/>
        <v>28</v>
      </c>
      <c r="B29" s="24" t="s">
        <v>120</v>
      </c>
      <c r="C29" s="24" t="s">
        <v>133</v>
      </c>
      <c r="D29" s="24" t="s">
        <v>134</v>
      </c>
      <c r="E29" s="25" t="s">
        <v>22</v>
      </c>
      <c r="F29" s="24" t="s">
        <v>68</v>
      </c>
      <c r="G29" s="24">
        <v>27</v>
      </c>
      <c r="H29" s="24">
        <v>590</v>
      </c>
      <c r="I29" s="26">
        <f>VLOOKUP(F29,[2]Sheet1!$A$3:$B$270,2,FALSE)</f>
        <v>2.64</v>
      </c>
      <c r="J29" s="26">
        <f t="shared" si="0"/>
        <v>216</v>
      </c>
      <c r="K29" s="26">
        <v>25</v>
      </c>
      <c r="L29" s="26">
        <f t="shared" si="1"/>
        <v>1798.6000000000001</v>
      </c>
    </row>
    <row r="30" spans="1:12">
      <c r="A30" s="23">
        <f t="shared" si="2"/>
        <v>29</v>
      </c>
      <c r="B30" s="24" t="s">
        <v>120</v>
      </c>
      <c r="C30" s="24" t="s">
        <v>135</v>
      </c>
      <c r="D30" s="24" t="s">
        <v>136</v>
      </c>
      <c r="E30" s="25" t="s">
        <v>22</v>
      </c>
      <c r="F30" s="24" t="s">
        <v>137</v>
      </c>
      <c r="G30" s="24">
        <v>10</v>
      </c>
      <c r="H30" s="24">
        <v>190</v>
      </c>
      <c r="I30" s="26">
        <f>VLOOKUP(F30,[2]Sheet1!$A$3:$B$270,2,FALSE)</f>
        <v>2.4</v>
      </c>
      <c r="J30" s="26">
        <f t="shared" si="0"/>
        <v>80</v>
      </c>
      <c r="K30" s="26">
        <v>25</v>
      </c>
      <c r="L30" s="26">
        <f t="shared" si="1"/>
        <v>561</v>
      </c>
    </row>
    <row r="31" spans="1:12">
      <c r="A31" s="23">
        <f t="shared" si="2"/>
        <v>30</v>
      </c>
      <c r="B31" s="24" t="s">
        <v>138</v>
      </c>
      <c r="C31" s="24" t="s">
        <v>139</v>
      </c>
      <c r="D31" s="24" t="s">
        <v>140</v>
      </c>
      <c r="E31" s="25" t="s">
        <v>22</v>
      </c>
      <c r="F31" s="24" t="s">
        <v>141</v>
      </c>
      <c r="G31" s="24">
        <v>16</v>
      </c>
      <c r="H31" s="24">
        <v>270</v>
      </c>
      <c r="I31" s="26" t="e">
        <f>VLOOKUP(F31,[2]Sheet1!$A$3:$B$270,2,FALSE)</f>
        <v>#N/A</v>
      </c>
      <c r="J31" s="26">
        <f t="shared" si="0"/>
        <v>128</v>
      </c>
      <c r="K31" s="26">
        <v>25</v>
      </c>
      <c r="L31" s="26" t="e">
        <f t="shared" si="1"/>
        <v>#N/A</v>
      </c>
    </row>
    <row r="32" spans="1:12">
      <c r="A32" s="23">
        <f t="shared" si="2"/>
        <v>31</v>
      </c>
      <c r="B32" s="24" t="s">
        <v>138</v>
      </c>
      <c r="C32" s="24" t="s">
        <v>142</v>
      </c>
      <c r="D32" s="24" t="s">
        <v>143</v>
      </c>
      <c r="E32" s="25" t="s">
        <v>22</v>
      </c>
      <c r="F32" s="24" t="s">
        <v>144</v>
      </c>
      <c r="G32" s="24">
        <v>19</v>
      </c>
      <c r="H32" s="24">
        <v>250</v>
      </c>
      <c r="I32" s="26" t="e">
        <f>VLOOKUP(F32,[2]Sheet1!$A$3:$B$270,2,FALSE)</f>
        <v>#N/A</v>
      </c>
      <c r="J32" s="26">
        <f t="shared" si="0"/>
        <v>152</v>
      </c>
      <c r="K32" s="26">
        <v>25</v>
      </c>
      <c r="L32" s="26" t="e">
        <f t="shared" si="1"/>
        <v>#N/A</v>
      </c>
    </row>
    <row r="33" spans="1:12">
      <c r="A33" s="23">
        <f t="shared" si="2"/>
        <v>32</v>
      </c>
      <c r="B33" s="24" t="s">
        <v>138</v>
      </c>
      <c r="C33" s="24" t="s">
        <v>145</v>
      </c>
      <c r="D33" s="24" t="s">
        <v>146</v>
      </c>
      <c r="E33" s="25" t="s">
        <v>22</v>
      </c>
      <c r="F33" s="24" t="s">
        <v>147</v>
      </c>
      <c r="G33" s="24">
        <v>47</v>
      </c>
      <c r="H33" s="24">
        <v>610</v>
      </c>
      <c r="I33" s="26">
        <f>VLOOKUP(F33,[2]Sheet1!$A$3:$B$270,2,FALSE)</f>
        <v>2.1800000000000002</v>
      </c>
      <c r="J33" s="26">
        <f t="shared" si="0"/>
        <v>376</v>
      </c>
      <c r="K33" s="26">
        <v>25</v>
      </c>
      <c r="L33" s="26">
        <f t="shared" si="1"/>
        <v>1730.8000000000002</v>
      </c>
    </row>
    <row r="34" spans="1:12">
      <c r="A34" s="23">
        <f t="shared" si="2"/>
        <v>33</v>
      </c>
      <c r="B34" s="24" t="s">
        <v>138</v>
      </c>
      <c r="C34" s="24" t="s">
        <v>148</v>
      </c>
      <c r="D34" s="24" t="s">
        <v>149</v>
      </c>
      <c r="E34" s="25" t="s">
        <v>22</v>
      </c>
      <c r="F34" s="24" t="s">
        <v>44</v>
      </c>
      <c r="G34" s="24">
        <v>13</v>
      </c>
      <c r="H34" s="24">
        <v>230</v>
      </c>
      <c r="I34" s="26">
        <f>VLOOKUP(F34,[2]Sheet1!$A$3:$B$270,2,FALSE)</f>
        <v>2</v>
      </c>
      <c r="J34" s="26">
        <f t="shared" si="0"/>
        <v>104</v>
      </c>
      <c r="K34" s="26">
        <v>25</v>
      </c>
      <c r="L34" s="26">
        <f t="shared" si="1"/>
        <v>589</v>
      </c>
    </row>
    <row r="35" spans="1:12">
      <c r="A35" s="23">
        <f t="shared" si="2"/>
        <v>34</v>
      </c>
      <c r="B35" s="24" t="s">
        <v>138</v>
      </c>
      <c r="C35" s="24" t="s">
        <v>150</v>
      </c>
      <c r="D35" s="24" t="s">
        <v>151</v>
      </c>
      <c r="E35" s="25" t="s">
        <v>22</v>
      </c>
      <c r="F35" s="24" t="s">
        <v>35</v>
      </c>
      <c r="G35" s="24">
        <v>2</v>
      </c>
      <c r="H35" s="24">
        <v>40</v>
      </c>
      <c r="I35" s="26">
        <f>VLOOKUP(F35,[2]Sheet1!$A$3:$B$270,2,FALSE)</f>
        <v>2.25</v>
      </c>
      <c r="J35" s="26">
        <f t="shared" si="0"/>
        <v>16</v>
      </c>
      <c r="K35" s="26">
        <v>25</v>
      </c>
      <c r="L35" s="26">
        <f t="shared" si="1"/>
        <v>131</v>
      </c>
    </row>
    <row r="36" spans="1:12">
      <c r="A36" s="23">
        <f t="shared" si="2"/>
        <v>35</v>
      </c>
      <c r="B36" s="24" t="s">
        <v>138</v>
      </c>
      <c r="C36" s="24" t="s">
        <v>152</v>
      </c>
      <c r="D36" s="24" t="s">
        <v>153</v>
      </c>
      <c r="E36" s="25" t="s">
        <v>22</v>
      </c>
      <c r="F36" s="24" t="s">
        <v>37</v>
      </c>
      <c r="G36" s="24">
        <v>21</v>
      </c>
      <c r="H36" s="24">
        <v>310</v>
      </c>
      <c r="I36" s="26">
        <f>VLOOKUP(F36,[2]Sheet1!$A$3:$B$270,2,FALSE)</f>
        <v>2</v>
      </c>
      <c r="J36" s="26">
        <f t="shared" si="0"/>
        <v>168</v>
      </c>
      <c r="K36" s="26">
        <v>25</v>
      </c>
      <c r="L36" s="26">
        <f t="shared" si="1"/>
        <v>813</v>
      </c>
    </row>
    <row r="37" spans="1:12">
      <c r="A37" s="23">
        <f t="shared" si="2"/>
        <v>36</v>
      </c>
      <c r="B37" s="24" t="s">
        <v>138</v>
      </c>
      <c r="C37" s="24" t="s">
        <v>154</v>
      </c>
      <c r="D37" s="24" t="s">
        <v>155</v>
      </c>
      <c r="E37" s="25" t="s">
        <v>22</v>
      </c>
      <c r="F37" s="24" t="s">
        <v>51</v>
      </c>
      <c r="G37" s="24">
        <v>10</v>
      </c>
      <c r="H37" s="24">
        <v>130</v>
      </c>
      <c r="I37" s="26">
        <f>VLOOKUP(F37,[2]Sheet1!$A$3:$B$270,2,FALSE)</f>
        <v>4.5</v>
      </c>
      <c r="J37" s="26">
        <f t="shared" si="0"/>
        <v>80</v>
      </c>
      <c r="K37" s="26">
        <v>25</v>
      </c>
      <c r="L37" s="26">
        <f t="shared" si="1"/>
        <v>690</v>
      </c>
    </row>
    <row r="38" spans="1:12">
      <c r="A38" s="23">
        <f t="shared" si="2"/>
        <v>37</v>
      </c>
      <c r="B38" s="24" t="s">
        <v>138</v>
      </c>
      <c r="C38" s="24" t="s">
        <v>156</v>
      </c>
      <c r="D38" s="24" t="s">
        <v>157</v>
      </c>
      <c r="E38" s="25" t="s">
        <v>22</v>
      </c>
      <c r="F38" s="24" t="s">
        <v>58</v>
      </c>
      <c r="G38" s="24">
        <v>3</v>
      </c>
      <c r="H38" s="24">
        <v>36</v>
      </c>
      <c r="I38" s="26" t="e">
        <f>VLOOKUP(F38,[2]Sheet1!$A$3:$B$270,2,FALSE)</f>
        <v>#N/A</v>
      </c>
      <c r="J38" s="26">
        <f t="shared" si="0"/>
        <v>24</v>
      </c>
      <c r="K38" s="26">
        <v>25</v>
      </c>
      <c r="L38" s="26" t="e">
        <f t="shared" si="1"/>
        <v>#N/A</v>
      </c>
    </row>
    <row r="39" spans="1:12">
      <c r="A39" s="23">
        <f t="shared" si="2"/>
        <v>38</v>
      </c>
      <c r="B39" s="24" t="s">
        <v>138</v>
      </c>
      <c r="C39" s="24" t="s">
        <v>158</v>
      </c>
      <c r="D39" s="24" t="s">
        <v>159</v>
      </c>
      <c r="E39" s="25" t="s">
        <v>22</v>
      </c>
      <c r="F39" s="24" t="s">
        <v>0</v>
      </c>
      <c r="G39" s="24">
        <v>27</v>
      </c>
      <c r="H39" s="24">
        <v>400</v>
      </c>
      <c r="I39" s="26">
        <f>VLOOKUP(F39,[2]Sheet1!$A$3:$B$270,2,FALSE)</f>
        <v>2</v>
      </c>
      <c r="J39" s="26">
        <f t="shared" si="0"/>
        <v>216</v>
      </c>
      <c r="K39" s="26">
        <v>25</v>
      </c>
      <c r="L39" s="26">
        <f t="shared" si="1"/>
        <v>1041</v>
      </c>
    </row>
    <row r="40" spans="1:12">
      <c r="A40" s="23">
        <f t="shared" si="2"/>
        <v>39</v>
      </c>
      <c r="B40" s="24" t="s">
        <v>138</v>
      </c>
      <c r="C40" s="24" t="s">
        <v>160</v>
      </c>
      <c r="D40" s="24" t="s">
        <v>161</v>
      </c>
      <c r="E40" s="25" t="s">
        <v>22</v>
      </c>
      <c r="F40" s="24" t="s">
        <v>162</v>
      </c>
      <c r="G40" s="24">
        <v>45</v>
      </c>
      <c r="H40" s="24">
        <v>550</v>
      </c>
      <c r="I40" s="26">
        <f>VLOOKUP(F40,[2]Sheet1!$A$3:$B$270,2,FALSE)</f>
        <v>2.75</v>
      </c>
      <c r="J40" s="26">
        <f t="shared" si="0"/>
        <v>360</v>
      </c>
      <c r="K40" s="26">
        <v>25</v>
      </c>
      <c r="L40" s="26">
        <f t="shared" si="1"/>
        <v>1897.5</v>
      </c>
    </row>
    <row r="41" spans="1:12">
      <c r="A41" s="23">
        <f t="shared" si="2"/>
        <v>40</v>
      </c>
      <c r="B41" s="24" t="s">
        <v>138</v>
      </c>
      <c r="C41" s="24" t="s">
        <v>164</v>
      </c>
      <c r="D41" s="24" t="s">
        <v>165</v>
      </c>
      <c r="E41" s="25" t="s">
        <v>22</v>
      </c>
      <c r="F41" s="24" t="s">
        <v>166</v>
      </c>
      <c r="G41" s="24">
        <v>40</v>
      </c>
      <c r="H41" s="24">
        <v>920</v>
      </c>
      <c r="I41" s="26" t="e">
        <f>VLOOKUP(F41,[2]Sheet1!$A$3:$B$270,2,FALSE)</f>
        <v>#N/A</v>
      </c>
      <c r="J41" s="26">
        <f t="shared" si="0"/>
        <v>320</v>
      </c>
      <c r="K41" s="26">
        <v>25</v>
      </c>
      <c r="L41" s="26" t="e">
        <f t="shared" si="1"/>
        <v>#N/A</v>
      </c>
    </row>
    <row r="42" spans="1:12">
      <c r="A42" s="23">
        <f t="shared" si="2"/>
        <v>41</v>
      </c>
      <c r="B42" s="24" t="s">
        <v>138</v>
      </c>
      <c r="C42" s="24" t="s">
        <v>167</v>
      </c>
      <c r="D42" s="24" t="s">
        <v>168</v>
      </c>
      <c r="E42" s="25" t="s">
        <v>22</v>
      </c>
      <c r="F42" s="24" t="s">
        <v>53</v>
      </c>
      <c r="G42" s="24">
        <v>2</v>
      </c>
      <c r="H42" s="24">
        <v>12</v>
      </c>
      <c r="I42" s="26">
        <f>VLOOKUP(F42,[2]Sheet1!$A$3:$B$270,2,FALSE)</f>
        <v>2</v>
      </c>
      <c r="J42" s="26">
        <f t="shared" si="0"/>
        <v>16</v>
      </c>
      <c r="K42" s="26">
        <v>25</v>
      </c>
      <c r="L42" s="26">
        <f t="shared" si="1"/>
        <v>65</v>
      </c>
    </row>
    <row r="43" spans="1:12">
      <c r="A43" s="23">
        <f t="shared" si="2"/>
        <v>42</v>
      </c>
      <c r="B43" s="24" t="s">
        <v>138</v>
      </c>
      <c r="C43" s="24" t="s">
        <v>169</v>
      </c>
      <c r="D43" s="24" t="s">
        <v>170</v>
      </c>
      <c r="E43" s="25" t="s">
        <v>22</v>
      </c>
      <c r="F43" s="24" t="s">
        <v>53</v>
      </c>
      <c r="G43" s="24">
        <v>14</v>
      </c>
      <c r="H43" s="24">
        <v>280</v>
      </c>
      <c r="I43" s="26">
        <f>VLOOKUP(F43,[2]Sheet1!$A$3:$B$270,2,FALSE)</f>
        <v>2</v>
      </c>
      <c r="J43" s="26">
        <f t="shared" si="0"/>
        <v>112</v>
      </c>
      <c r="K43" s="26">
        <v>25</v>
      </c>
      <c r="L43" s="26">
        <f t="shared" si="1"/>
        <v>697</v>
      </c>
    </row>
    <row r="44" spans="1:12">
      <c r="A44" s="23">
        <f t="shared" si="2"/>
        <v>43</v>
      </c>
      <c r="B44" s="24" t="s">
        <v>138</v>
      </c>
      <c r="C44" s="24" t="s">
        <v>171</v>
      </c>
      <c r="D44" s="24" t="s">
        <v>172</v>
      </c>
      <c r="E44" s="25" t="s">
        <v>22</v>
      </c>
      <c r="F44" s="24" t="s">
        <v>173</v>
      </c>
      <c r="G44" s="24">
        <v>25</v>
      </c>
      <c r="H44" s="24">
        <v>390</v>
      </c>
      <c r="I44" s="26">
        <f>VLOOKUP(F44,[2]Sheet1!$A$3:$B$270,2,FALSE)</f>
        <v>2.5</v>
      </c>
      <c r="J44" s="26">
        <f t="shared" si="0"/>
        <v>200</v>
      </c>
      <c r="K44" s="26">
        <v>25</v>
      </c>
      <c r="L44" s="26">
        <f t="shared" si="1"/>
        <v>1200</v>
      </c>
    </row>
    <row r="45" spans="1:12">
      <c r="A45" s="23">
        <f t="shared" si="2"/>
        <v>44</v>
      </c>
      <c r="B45" s="24" t="s">
        <v>138</v>
      </c>
      <c r="C45" s="24" t="s">
        <v>174</v>
      </c>
      <c r="D45" s="24" t="s">
        <v>175</v>
      </c>
      <c r="E45" s="25" t="s">
        <v>22</v>
      </c>
      <c r="F45" s="24" t="s">
        <v>59</v>
      </c>
      <c r="G45" s="24">
        <v>11</v>
      </c>
      <c r="H45" s="24">
        <v>170</v>
      </c>
      <c r="I45" s="26">
        <f>VLOOKUP(F45,[2]Sheet1!$A$3:$B$270,2,FALSE)</f>
        <v>4</v>
      </c>
      <c r="J45" s="26">
        <f t="shared" si="0"/>
        <v>88</v>
      </c>
      <c r="K45" s="26">
        <v>25</v>
      </c>
      <c r="L45" s="26">
        <f t="shared" si="1"/>
        <v>793</v>
      </c>
    </row>
    <row r="46" spans="1:12">
      <c r="A46" s="23">
        <f t="shared" si="2"/>
        <v>45</v>
      </c>
      <c r="B46" s="24" t="s">
        <v>138</v>
      </c>
      <c r="C46" s="24" t="s">
        <v>176</v>
      </c>
      <c r="D46" s="24" t="s">
        <v>177</v>
      </c>
      <c r="E46" s="25" t="s">
        <v>22</v>
      </c>
      <c r="F46" s="24" t="s">
        <v>60</v>
      </c>
      <c r="G46" s="24">
        <v>11</v>
      </c>
      <c r="H46" s="24">
        <v>150</v>
      </c>
      <c r="I46" s="26">
        <f>VLOOKUP(F46,[2]Sheet1!$A$3:$B$270,2,FALSE)</f>
        <v>2.54</v>
      </c>
      <c r="J46" s="26">
        <f t="shared" si="0"/>
        <v>88</v>
      </c>
      <c r="K46" s="26">
        <v>25</v>
      </c>
      <c r="L46" s="26">
        <f t="shared" si="1"/>
        <v>494</v>
      </c>
    </row>
    <row r="47" spans="1:12">
      <c r="A47" s="23">
        <f t="shared" si="2"/>
        <v>46</v>
      </c>
      <c r="B47" s="24" t="s">
        <v>178</v>
      </c>
      <c r="C47" s="24" t="s">
        <v>179</v>
      </c>
      <c r="D47" s="24" t="s">
        <v>180</v>
      </c>
      <c r="E47" s="25" t="s">
        <v>22</v>
      </c>
      <c r="F47" s="24" t="s">
        <v>54</v>
      </c>
      <c r="G47" s="24">
        <v>15</v>
      </c>
      <c r="H47" s="24">
        <v>60</v>
      </c>
      <c r="I47" s="26">
        <f>VLOOKUP(F47,[2]Sheet1!$A$3:$B$270,2,FALSE)</f>
        <v>3.3</v>
      </c>
      <c r="J47" s="26">
        <f t="shared" si="0"/>
        <v>120</v>
      </c>
      <c r="K47" s="26">
        <v>25</v>
      </c>
      <c r="L47" s="26">
        <f t="shared" si="1"/>
        <v>343</v>
      </c>
    </row>
    <row r="48" spans="1:12">
      <c r="A48" s="23">
        <f t="shared" si="2"/>
        <v>47</v>
      </c>
      <c r="B48" s="24" t="s">
        <v>178</v>
      </c>
      <c r="C48" s="24" t="s">
        <v>181</v>
      </c>
      <c r="D48" s="24" t="s">
        <v>182</v>
      </c>
      <c r="E48" s="25" t="s">
        <v>22</v>
      </c>
      <c r="F48" s="24" t="s">
        <v>49</v>
      </c>
      <c r="G48" s="24">
        <v>65</v>
      </c>
      <c r="H48" s="24">
        <v>1050</v>
      </c>
      <c r="I48" s="26">
        <f>VLOOKUP(F48,[2]Sheet1!$A$3:$B$270,2,FALSE)</f>
        <v>2.75</v>
      </c>
      <c r="J48" s="26">
        <f t="shared" si="0"/>
        <v>520</v>
      </c>
      <c r="K48" s="26">
        <v>25</v>
      </c>
      <c r="L48" s="26">
        <f t="shared" si="1"/>
        <v>3432.5</v>
      </c>
    </row>
    <row r="49" spans="1:12">
      <c r="A49" s="23">
        <f t="shared" si="2"/>
        <v>48</v>
      </c>
      <c r="B49" s="24" t="s">
        <v>183</v>
      </c>
      <c r="C49" s="24" t="s">
        <v>184</v>
      </c>
      <c r="D49" s="24" t="s">
        <v>185</v>
      </c>
      <c r="E49" s="25" t="s">
        <v>22</v>
      </c>
      <c r="F49" s="24" t="s">
        <v>46</v>
      </c>
      <c r="G49" s="24">
        <v>5</v>
      </c>
      <c r="H49" s="24">
        <v>30</v>
      </c>
      <c r="I49" s="26">
        <f>VLOOKUP(F49,[2]Sheet1!$A$3:$B$270,2,FALSE)</f>
        <v>2</v>
      </c>
      <c r="J49" s="26">
        <f t="shared" si="0"/>
        <v>40</v>
      </c>
      <c r="K49" s="26">
        <v>25</v>
      </c>
      <c r="L49" s="26">
        <f t="shared" si="1"/>
        <v>125</v>
      </c>
    </row>
    <row r="50" spans="1:12">
      <c r="A50" s="23">
        <f t="shared" si="2"/>
        <v>49</v>
      </c>
      <c r="B50" s="24" t="s">
        <v>183</v>
      </c>
      <c r="C50" s="24" t="s">
        <v>186</v>
      </c>
      <c r="D50" s="24" t="s">
        <v>187</v>
      </c>
      <c r="E50" s="25" t="s">
        <v>22</v>
      </c>
      <c r="F50" s="24" t="s">
        <v>23</v>
      </c>
      <c r="G50" s="24">
        <v>28</v>
      </c>
      <c r="H50" s="24">
        <v>360</v>
      </c>
      <c r="I50" s="26">
        <f>VLOOKUP(F50,[2]Sheet1!$A$3:$B$270,2,FALSE)</f>
        <v>2</v>
      </c>
      <c r="J50" s="26">
        <f t="shared" si="0"/>
        <v>224</v>
      </c>
      <c r="K50" s="26">
        <v>25</v>
      </c>
      <c r="L50" s="26">
        <f t="shared" si="1"/>
        <v>969</v>
      </c>
    </row>
    <row r="51" spans="1:12">
      <c r="A51" s="23">
        <f t="shared" si="2"/>
        <v>50</v>
      </c>
      <c r="B51" s="24" t="s">
        <v>188</v>
      </c>
      <c r="C51" s="24" t="s">
        <v>189</v>
      </c>
      <c r="D51" s="24" t="s">
        <v>190</v>
      </c>
      <c r="E51" s="25" t="s">
        <v>22</v>
      </c>
      <c r="F51" s="24" t="s">
        <v>23</v>
      </c>
      <c r="G51" s="24">
        <v>10</v>
      </c>
      <c r="H51" s="24">
        <v>200</v>
      </c>
      <c r="I51" s="26">
        <f>VLOOKUP(F51,[2]Sheet1!$A$3:$B$270,2,FALSE)</f>
        <v>2</v>
      </c>
      <c r="J51" s="26">
        <f t="shared" si="0"/>
        <v>80</v>
      </c>
      <c r="K51" s="26">
        <v>25</v>
      </c>
      <c r="L51" s="26">
        <f t="shared" si="1"/>
        <v>505</v>
      </c>
    </row>
    <row r="52" spans="1:12">
      <c r="A52" s="23">
        <f t="shared" si="2"/>
        <v>51</v>
      </c>
      <c r="B52" s="24" t="s">
        <v>188</v>
      </c>
      <c r="C52" s="24" t="s">
        <v>191</v>
      </c>
      <c r="D52" s="24" t="s">
        <v>192</v>
      </c>
      <c r="E52" s="25" t="s">
        <v>22</v>
      </c>
      <c r="F52" s="24" t="s">
        <v>53</v>
      </c>
      <c r="G52" s="24">
        <v>10</v>
      </c>
      <c r="H52" s="24">
        <v>130</v>
      </c>
      <c r="I52" s="26">
        <f>VLOOKUP(F52,[2]Sheet1!$A$3:$B$270,2,FALSE)</f>
        <v>2</v>
      </c>
      <c r="J52" s="26">
        <f t="shared" si="0"/>
        <v>80</v>
      </c>
      <c r="K52" s="26">
        <v>25</v>
      </c>
      <c r="L52" s="26">
        <f t="shared" si="1"/>
        <v>365</v>
      </c>
    </row>
    <row r="53" spans="1:12">
      <c r="A53" s="23">
        <f t="shared" si="2"/>
        <v>52</v>
      </c>
      <c r="B53" s="24" t="s">
        <v>188</v>
      </c>
      <c r="C53" s="24" t="s">
        <v>193</v>
      </c>
      <c r="D53" s="24" t="s">
        <v>194</v>
      </c>
      <c r="E53" s="25" t="s">
        <v>22</v>
      </c>
      <c r="F53" s="24" t="s">
        <v>195</v>
      </c>
      <c r="G53" s="24">
        <v>10</v>
      </c>
      <c r="H53" s="24">
        <v>260</v>
      </c>
      <c r="I53" s="26">
        <f>VLOOKUP(F53,[2]Sheet1!$A$3:$B$270,2,FALSE)</f>
        <v>4.13</v>
      </c>
      <c r="J53" s="26">
        <f t="shared" si="0"/>
        <v>80</v>
      </c>
      <c r="K53" s="26">
        <v>25</v>
      </c>
      <c r="L53" s="26">
        <f t="shared" si="1"/>
        <v>1178.8</v>
      </c>
    </row>
    <row r="54" spans="1:12">
      <c r="A54" s="23">
        <f t="shared" si="2"/>
        <v>53</v>
      </c>
      <c r="B54" s="24" t="s">
        <v>196</v>
      </c>
      <c r="C54" s="24" t="s">
        <v>197</v>
      </c>
      <c r="D54" s="24" t="s">
        <v>198</v>
      </c>
      <c r="E54" s="25" t="s">
        <v>22</v>
      </c>
      <c r="F54" s="24" t="s">
        <v>199</v>
      </c>
      <c r="G54" s="24">
        <v>5</v>
      </c>
      <c r="H54" s="24">
        <v>29</v>
      </c>
      <c r="I54" s="26" t="e">
        <f>VLOOKUP(F54,[2]Sheet1!$A$3:$B$270,2,FALSE)</f>
        <v>#N/A</v>
      </c>
      <c r="J54" s="26">
        <f t="shared" si="0"/>
        <v>40</v>
      </c>
      <c r="K54" s="26">
        <v>25</v>
      </c>
      <c r="L54" s="26" t="e">
        <f t="shared" si="1"/>
        <v>#N/A</v>
      </c>
    </row>
    <row r="55" spans="1:12">
      <c r="A55" s="23">
        <f t="shared" si="2"/>
        <v>54</v>
      </c>
      <c r="B55" s="24" t="s">
        <v>196</v>
      </c>
      <c r="C55" s="24" t="s">
        <v>200</v>
      </c>
      <c r="D55" s="24" t="s">
        <v>201</v>
      </c>
      <c r="E55" s="25" t="s">
        <v>22</v>
      </c>
      <c r="F55" s="24" t="s">
        <v>42</v>
      </c>
      <c r="G55" s="24">
        <v>8</v>
      </c>
      <c r="H55" s="24">
        <v>90</v>
      </c>
      <c r="I55" s="26">
        <f>VLOOKUP(F55,[2]Sheet1!$A$3:$B$270,2,FALSE)</f>
        <v>3.63</v>
      </c>
      <c r="J55" s="26">
        <f t="shared" si="0"/>
        <v>64</v>
      </c>
      <c r="K55" s="26">
        <v>25</v>
      </c>
      <c r="L55" s="26">
        <f t="shared" si="1"/>
        <v>415.7</v>
      </c>
    </row>
    <row r="56" spans="1:12">
      <c r="A56" s="23">
        <f t="shared" si="2"/>
        <v>55</v>
      </c>
      <c r="B56" s="24" t="s">
        <v>196</v>
      </c>
      <c r="C56" s="24" t="s">
        <v>202</v>
      </c>
      <c r="D56" s="24" t="s">
        <v>203</v>
      </c>
      <c r="E56" s="25" t="s">
        <v>22</v>
      </c>
      <c r="F56" s="24" t="s">
        <v>24</v>
      </c>
      <c r="G56" s="24">
        <v>42</v>
      </c>
      <c r="H56" s="24">
        <v>620</v>
      </c>
      <c r="I56" s="26">
        <f>VLOOKUP(F56,[2]Sheet1!$A$3:$B$270,2,FALSE)</f>
        <v>4.4000000000000004</v>
      </c>
      <c r="J56" s="26">
        <f t="shared" si="0"/>
        <v>336</v>
      </c>
      <c r="K56" s="26">
        <v>25</v>
      </c>
      <c r="L56" s="26">
        <f t="shared" si="1"/>
        <v>3089</v>
      </c>
    </row>
    <row r="57" spans="1:12">
      <c r="A57" s="23">
        <f t="shared" si="2"/>
        <v>56</v>
      </c>
      <c r="B57" s="24" t="s">
        <v>196</v>
      </c>
      <c r="C57" s="24" t="s">
        <v>204</v>
      </c>
      <c r="D57" s="24" t="s">
        <v>205</v>
      </c>
      <c r="E57" s="25" t="s">
        <v>22</v>
      </c>
      <c r="F57" s="29" t="s">
        <v>367</v>
      </c>
      <c r="G57" s="24">
        <v>1</v>
      </c>
      <c r="H57" s="24">
        <v>6</v>
      </c>
      <c r="I57" s="26">
        <f>VLOOKUP(F57,[2]Sheet1!$A$3:$B$270,2,FALSE)</f>
        <v>2.65</v>
      </c>
      <c r="J57" s="26">
        <f t="shared" si="0"/>
        <v>8</v>
      </c>
      <c r="K57" s="26">
        <v>25</v>
      </c>
      <c r="L57" s="26">
        <f t="shared" si="1"/>
        <v>48.9</v>
      </c>
    </row>
    <row r="58" spans="1:12">
      <c r="A58" s="23">
        <f t="shared" si="2"/>
        <v>57</v>
      </c>
      <c r="B58" s="24" t="s">
        <v>196</v>
      </c>
      <c r="C58" s="24" t="s">
        <v>206</v>
      </c>
      <c r="D58" s="24" t="s">
        <v>207</v>
      </c>
      <c r="E58" s="25" t="s">
        <v>22</v>
      </c>
      <c r="F58" s="29" t="s">
        <v>367</v>
      </c>
      <c r="G58" s="24">
        <v>7</v>
      </c>
      <c r="H58" s="24">
        <v>32</v>
      </c>
      <c r="I58" s="26">
        <f>VLOOKUP(F58,[2]Sheet1!$A$3:$B$270,2,FALSE)</f>
        <v>2.65</v>
      </c>
      <c r="J58" s="26">
        <f t="shared" si="0"/>
        <v>56</v>
      </c>
      <c r="K58" s="26">
        <v>25</v>
      </c>
      <c r="L58" s="26">
        <f t="shared" si="1"/>
        <v>165.8</v>
      </c>
    </row>
    <row r="59" spans="1:12">
      <c r="A59" s="23">
        <f t="shared" si="2"/>
        <v>58</v>
      </c>
      <c r="B59" s="24" t="s">
        <v>196</v>
      </c>
      <c r="C59" s="24" t="s">
        <v>208</v>
      </c>
      <c r="D59" s="24" t="s">
        <v>209</v>
      </c>
      <c r="E59" s="25" t="s">
        <v>22</v>
      </c>
      <c r="F59" s="24" t="s">
        <v>210</v>
      </c>
      <c r="G59" s="24">
        <v>5</v>
      </c>
      <c r="H59" s="24">
        <v>100</v>
      </c>
      <c r="I59" s="26">
        <f>VLOOKUP(F59,[2]Sheet1!$A$3:$B$270,2,FALSE)</f>
        <v>3.85</v>
      </c>
      <c r="J59" s="26">
        <f t="shared" si="0"/>
        <v>40</v>
      </c>
      <c r="K59" s="26">
        <v>25</v>
      </c>
      <c r="L59" s="26">
        <f t="shared" si="1"/>
        <v>450</v>
      </c>
    </row>
    <row r="60" spans="1:12">
      <c r="A60" s="23">
        <f t="shared" si="2"/>
        <v>59</v>
      </c>
      <c r="B60" s="24" t="s">
        <v>196</v>
      </c>
      <c r="C60" s="24" t="s">
        <v>212</v>
      </c>
      <c r="D60" s="24" t="s">
        <v>213</v>
      </c>
      <c r="E60" s="25" t="s">
        <v>22</v>
      </c>
      <c r="F60" s="24" t="s">
        <v>214</v>
      </c>
      <c r="G60" s="24">
        <v>18</v>
      </c>
      <c r="H60" s="24">
        <v>220</v>
      </c>
      <c r="I60" s="26">
        <f>VLOOKUP(F60,[2]Sheet1!$A$3:$B$270,2,FALSE)</f>
        <v>2.75</v>
      </c>
      <c r="J60" s="26">
        <f t="shared" si="0"/>
        <v>144</v>
      </c>
      <c r="K60" s="26">
        <v>25</v>
      </c>
      <c r="L60" s="26">
        <f t="shared" si="1"/>
        <v>774</v>
      </c>
    </row>
    <row r="61" spans="1:12">
      <c r="A61" s="23">
        <f t="shared" si="2"/>
        <v>60</v>
      </c>
      <c r="B61" s="24" t="s">
        <v>196</v>
      </c>
      <c r="C61" s="24" t="s">
        <v>215</v>
      </c>
      <c r="D61" s="24" t="s">
        <v>216</v>
      </c>
      <c r="E61" s="25" t="s">
        <v>22</v>
      </c>
      <c r="F61" s="24" t="s">
        <v>34</v>
      </c>
      <c r="G61" s="24">
        <v>28</v>
      </c>
      <c r="H61" s="24">
        <v>480</v>
      </c>
      <c r="I61" s="26">
        <f>VLOOKUP(F61,[2]Sheet1!$A$3:$B$270,2,FALSE)</f>
        <v>2</v>
      </c>
      <c r="J61" s="26">
        <f t="shared" si="0"/>
        <v>224</v>
      </c>
      <c r="K61" s="26">
        <v>25</v>
      </c>
      <c r="L61" s="26">
        <f t="shared" si="1"/>
        <v>1209</v>
      </c>
    </row>
    <row r="62" spans="1:12">
      <c r="A62" s="23">
        <f t="shared" si="2"/>
        <v>61</v>
      </c>
      <c r="B62" s="24" t="s">
        <v>217</v>
      </c>
      <c r="C62" s="24" t="s">
        <v>218</v>
      </c>
      <c r="D62" s="28">
        <v>1031</v>
      </c>
      <c r="E62" s="25" t="s">
        <v>22</v>
      </c>
      <c r="F62" s="24" t="s">
        <v>42</v>
      </c>
      <c r="G62" s="24">
        <v>3</v>
      </c>
      <c r="H62" s="24">
        <v>6</v>
      </c>
      <c r="I62" s="26">
        <f>VLOOKUP(F62,[2]Sheet1!$A$3:$B$270,2,FALSE)</f>
        <v>3.63</v>
      </c>
      <c r="J62" s="26">
        <f t="shared" si="0"/>
        <v>24</v>
      </c>
      <c r="K62" s="26">
        <v>25</v>
      </c>
      <c r="L62" s="26">
        <f t="shared" si="1"/>
        <v>70.78</v>
      </c>
    </row>
    <row r="63" spans="1:12">
      <c r="A63" s="23">
        <f t="shared" si="2"/>
        <v>62</v>
      </c>
      <c r="B63" s="24" t="s">
        <v>217</v>
      </c>
      <c r="C63" s="24" t="s">
        <v>220</v>
      </c>
      <c r="D63" s="24" t="s">
        <v>219</v>
      </c>
      <c r="E63" s="25" t="s">
        <v>22</v>
      </c>
      <c r="F63" s="24" t="s">
        <v>221</v>
      </c>
      <c r="G63" s="24">
        <v>19</v>
      </c>
      <c r="H63" s="24">
        <v>230</v>
      </c>
      <c r="I63" s="26" t="e">
        <f>VLOOKUP(F63,[2]Sheet1!$A$3:$B$270,2,FALSE)</f>
        <v>#N/A</v>
      </c>
      <c r="J63" s="26">
        <f t="shared" si="0"/>
        <v>152</v>
      </c>
      <c r="K63" s="26">
        <v>25</v>
      </c>
      <c r="L63" s="26" t="e">
        <f t="shared" si="1"/>
        <v>#N/A</v>
      </c>
    </row>
    <row r="64" spans="1:12">
      <c r="A64" s="23">
        <f t="shared" si="2"/>
        <v>63</v>
      </c>
      <c r="B64" s="24" t="s">
        <v>222</v>
      </c>
      <c r="C64" s="24" t="s">
        <v>223</v>
      </c>
      <c r="D64" s="24" t="s">
        <v>224</v>
      </c>
      <c r="E64" s="25" t="s">
        <v>22</v>
      </c>
      <c r="F64" s="24" t="s">
        <v>66</v>
      </c>
      <c r="G64" s="24">
        <v>5</v>
      </c>
      <c r="H64" s="24">
        <v>31</v>
      </c>
      <c r="I64" s="26">
        <f>VLOOKUP(F64,[2]Sheet1!$A$3:$B$270,2,FALSE)</f>
        <v>1.82</v>
      </c>
      <c r="J64" s="26">
        <f t="shared" si="0"/>
        <v>40</v>
      </c>
      <c r="K64" s="26">
        <v>25</v>
      </c>
      <c r="L64" s="26">
        <f t="shared" si="1"/>
        <v>121.42</v>
      </c>
    </row>
    <row r="65" spans="1:12">
      <c r="A65" s="23">
        <f t="shared" si="2"/>
        <v>64</v>
      </c>
      <c r="B65" s="24" t="s">
        <v>222</v>
      </c>
      <c r="C65" s="24" t="s">
        <v>225</v>
      </c>
      <c r="D65" s="24" t="s">
        <v>226</v>
      </c>
      <c r="E65" s="25" t="s">
        <v>22</v>
      </c>
      <c r="F65" s="24" t="s">
        <v>52</v>
      </c>
      <c r="G65" s="24">
        <v>5</v>
      </c>
      <c r="H65" s="24">
        <v>21</v>
      </c>
      <c r="I65" s="26">
        <f>VLOOKUP(F65,[2]Sheet1!$A$3:$B$270,2,FALSE)</f>
        <v>2.06</v>
      </c>
      <c r="J65" s="26">
        <f t="shared" si="0"/>
        <v>40</v>
      </c>
      <c r="K65" s="26">
        <v>25</v>
      </c>
      <c r="L65" s="26">
        <f t="shared" si="1"/>
        <v>108.25999999999999</v>
      </c>
    </row>
    <row r="66" spans="1:12">
      <c r="A66" s="23">
        <f t="shared" si="2"/>
        <v>65</v>
      </c>
      <c r="B66" s="24" t="s">
        <v>222</v>
      </c>
      <c r="C66" s="24" t="s">
        <v>227</v>
      </c>
      <c r="D66" s="24" t="s">
        <v>228</v>
      </c>
      <c r="E66" s="25" t="s">
        <v>22</v>
      </c>
      <c r="F66" s="24" t="s">
        <v>41</v>
      </c>
      <c r="G66" s="24">
        <v>46</v>
      </c>
      <c r="H66" s="24">
        <v>450</v>
      </c>
      <c r="I66" s="26">
        <f>VLOOKUP(F66,[2]Sheet1!$A$3:$B$270,2,FALSE)</f>
        <v>4.5</v>
      </c>
      <c r="J66" s="26">
        <f t="shared" si="0"/>
        <v>368</v>
      </c>
      <c r="K66" s="26">
        <v>25</v>
      </c>
      <c r="L66" s="26">
        <f t="shared" si="1"/>
        <v>2418</v>
      </c>
    </row>
    <row r="67" spans="1:12">
      <c r="A67" s="23">
        <f t="shared" si="2"/>
        <v>66</v>
      </c>
      <c r="B67" s="24" t="s">
        <v>222</v>
      </c>
      <c r="C67" s="24" t="s">
        <v>229</v>
      </c>
      <c r="D67" s="24" t="s">
        <v>230</v>
      </c>
      <c r="E67" s="25" t="s">
        <v>22</v>
      </c>
      <c r="F67" s="24" t="s">
        <v>37</v>
      </c>
      <c r="G67" s="24">
        <v>6</v>
      </c>
      <c r="H67" s="24">
        <v>120</v>
      </c>
      <c r="I67" s="26">
        <f>VLOOKUP(F67,[2]Sheet1!$A$3:$B$270,2,FALSE)</f>
        <v>2</v>
      </c>
      <c r="J67" s="26">
        <f t="shared" ref="J67:J117" si="3">G67*8</f>
        <v>48</v>
      </c>
      <c r="K67" s="26">
        <v>25</v>
      </c>
      <c r="L67" s="26">
        <f t="shared" ref="L67:L117" si="4">H67*I67+J67+K67</f>
        <v>313</v>
      </c>
    </row>
    <row r="68" spans="1:12">
      <c r="A68" s="23">
        <f t="shared" ref="A68:A117" si="5">A67+1</f>
        <v>67</v>
      </c>
      <c r="B68" s="24" t="s">
        <v>222</v>
      </c>
      <c r="C68" s="24" t="s">
        <v>231</v>
      </c>
      <c r="D68" s="24" t="s">
        <v>232</v>
      </c>
      <c r="E68" s="25" t="s">
        <v>22</v>
      </c>
      <c r="F68" s="24" t="s">
        <v>54</v>
      </c>
      <c r="G68" s="24">
        <v>16</v>
      </c>
      <c r="H68" s="24">
        <v>320</v>
      </c>
      <c r="I68" s="26">
        <f>VLOOKUP(F68,[2]Sheet1!$A$3:$B$270,2,FALSE)</f>
        <v>3.3</v>
      </c>
      <c r="J68" s="26">
        <f t="shared" si="3"/>
        <v>128</v>
      </c>
      <c r="K68" s="26">
        <v>25</v>
      </c>
      <c r="L68" s="26">
        <f t="shared" si="4"/>
        <v>1209</v>
      </c>
    </row>
    <row r="69" spans="1:12">
      <c r="A69" s="23">
        <f t="shared" si="5"/>
        <v>68</v>
      </c>
      <c r="B69" s="24" t="s">
        <v>233</v>
      </c>
      <c r="C69" s="24" t="s">
        <v>234</v>
      </c>
      <c r="D69" s="24" t="s">
        <v>235</v>
      </c>
      <c r="E69" s="25" t="s">
        <v>22</v>
      </c>
      <c r="F69" s="24" t="s">
        <v>236</v>
      </c>
      <c r="G69" s="24">
        <v>8</v>
      </c>
      <c r="H69" s="24">
        <v>32</v>
      </c>
      <c r="I69" s="26">
        <f>VLOOKUP(F69,[2]Sheet1!$A$3:$B$270,2,FALSE)</f>
        <v>2.66</v>
      </c>
      <c r="J69" s="26">
        <f t="shared" si="3"/>
        <v>64</v>
      </c>
      <c r="K69" s="26">
        <v>25</v>
      </c>
      <c r="L69" s="26">
        <f t="shared" si="4"/>
        <v>174.12</v>
      </c>
    </row>
    <row r="70" spans="1:12">
      <c r="A70" s="23">
        <f t="shared" si="5"/>
        <v>69</v>
      </c>
      <c r="B70" s="24" t="s">
        <v>233</v>
      </c>
      <c r="C70" s="24" t="s">
        <v>237</v>
      </c>
      <c r="D70" s="24" t="s">
        <v>238</v>
      </c>
      <c r="E70" s="25" t="s">
        <v>22</v>
      </c>
      <c r="F70" s="24" t="s">
        <v>54</v>
      </c>
      <c r="G70" s="24">
        <v>16</v>
      </c>
      <c r="H70" s="24">
        <v>160</v>
      </c>
      <c r="I70" s="26">
        <f>VLOOKUP(F70,[2]Sheet1!$A$3:$B$270,2,FALSE)</f>
        <v>3.3</v>
      </c>
      <c r="J70" s="26">
        <f t="shared" si="3"/>
        <v>128</v>
      </c>
      <c r="K70" s="26">
        <v>25</v>
      </c>
      <c r="L70" s="26">
        <f t="shared" si="4"/>
        <v>681</v>
      </c>
    </row>
    <row r="71" spans="1:12">
      <c r="A71" s="23">
        <f t="shared" si="5"/>
        <v>70</v>
      </c>
      <c r="B71" s="24" t="s">
        <v>233</v>
      </c>
      <c r="C71" s="24" t="s">
        <v>240</v>
      </c>
      <c r="D71" s="24" t="s">
        <v>241</v>
      </c>
      <c r="E71" s="25" t="s">
        <v>22</v>
      </c>
      <c r="F71" s="24" t="s">
        <v>242</v>
      </c>
      <c r="G71" s="24">
        <v>11</v>
      </c>
      <c r="H71" s="24">
        <v>80</v>
      </c>
      <c r="I71" s="26">
        <f>VLOOKUP(F71,[2]Sheet1!$A$3:$B$270,2,FALSE)</f>
        <v>2.1</v>
      </c>
      <c r="J71" s="26">
        <f t="shared" si="3"/>
        <v>88</v>
      </c>
      <c r="K71" s="26">
        <v>25</v>
      </c>
      <c r="L71" s="26">
        <f t="shared" si="4"/>
        <v>281</v>
      </c>
    </row>
    <row r="72" spans="1:12">
      <c r="A72" s="23">
        <f t="shared" si="5"/>
        <v>71</v>
      </c>
      <c r="B72" s="24" t="s">
        <v>233</v>
      </c>
      <c r="C72" s="24" t="s">
        <v>243</v>
      </c>
      <c r="D72" s="24" t="s">
        <v>244</v>
      </c>
      <c r="E72" s="25" t="s">
        <v>22</v>
      </c>
      <c r="F72" s="24" t="s">
        <v>245</v>
      </c>
      <c r="G72" s="24">
        <v>31</v>
      </c>
      <c r="H72" s="24">
        <v>220</v>
      </c>
      <c r="I72" s="26" t="e">
        <f>VLOOKUP(F72,[2]Sheet1!$A$3:$B$270,2,FALSE)</f>
        <v>#N/A</v>
      </c>
      <c r="J72" s="26">
        <f t="shared" si="3"/>
        <v>248</v>
      </c>
      <c r="K72" s="26">
        <v>25</v>
      </c>
      <c r="L72" s="26" t="e">
        <f t="shared" si="4"/>
        <v>#N/A</v>
      </c>
    </row>
    <row r="73" spans="1:12">
      <c r="A73" s="23">
        <f t="shared" si="5"/>
        <v>72</v>
      </c>
      <c r="B73" s="24" t="s">
        <v>233</v>
      </c>
      <c r="C73" s="24" t="s">
        <v>246</v>
      </c>
      <c r="D73" s="24" t="s">
        <v>247</v>
      </c>
      <c r="E73" s="25" t="s">
        <v>22</v>
      </c>
      <c r="F73" s="24" t="s">
        <v>37</v>
      </c>
      <c r="G73" s="24">
        <v>11</v>
      </c>
      <c r="H73" s="24">
        <v>170</v>
      </c>
      <c r="I73" s="26">
        <f>VLOOKUP(F73,[2]Sheet1!$A$3:$B$270,2,FALSE)</f>
        <v>2</v>
      </c>
      <c r="J73" s="26">
        <f t="shared" si="3"/>
        <v>88</v>
      </c>
      <c r="K73" s="26">
        <v>25</v>
      </c>
      <c r="L73" s="26">
        <f t="shared" si="4"/>
        <v>453</v>
      </c>
    </row>
    <row r="74" spans="1:12">
      <c r="A74" s="23">
        <f t="shared" si="5"/>
        <v>73</v>
      </c>
      <c r="B74" s="24" t="s">
        <v>233</v>
      </c>
      <c r="C74" s="24" t="s">
        <v>248</v>
      </c>
      <c r="D74" s="24" t="s">
        <v>249</v>
      </c>
      <c r="E74" s="25" t="s">
        <v>22</v>
      </c>
      <c r="F74" s="24" t="s">
        <v>0</v>
      </c>
      <c r="G74" s="24">
        <v>12</v>
      </c>
      <c r="H74" s="24">
        <v>240</v>
      </c>
      <c r="I74" s="26">
        <f>VLOOKUP(F74,[2]Sheet1!$A$3:$B$270,2,FALSE)</f>
        <v>2</v>
      </c>
      <c r="J74" s="26">
        <f t="shared" si="3"/>
        <v>96</v>
      </c>
      <c r="K74" s="26">
        <v>25</v>
      </c>
      <c r="L74" s="26">
        <f t="shared" si="4"/>
        <v>601</v>
      </c>
    </row>
    <row r="75" spans="1:12">
      <c r="A75" s="23">
        <f t="shared" si="5"/>
        <v>74</v>
      </c>
      <c r="B75" s="24" t="s">
        <v>250</v>
      </c>
      <c r="C75" s="24" t="s">
        <v>251</v>
      </c>
      <c r="D75" s="24" t="s">
        <v>252</v>
      </c>
      <c r="E75" s="25" t="s">
        <v>22</v>
      </c>
      <c r="F75" s="24" t="s">
        <v>37</v>
      </c>
      <c r="G75" s="24">
        <v>15</v>
      </c>
      <c r="H75" s="24">
        <v>90</v>
      </c>
      <c r="I75" s="26">
        <f>VLOOKUP(F75,[2]Sheet1!$A$3:$B$270,2,FALSE)</f>
        <v>2</v>
      </c>
      <c r="J75" s="26">
        <f t="shared" si="3"/>
        <v>120</v>
      </c>
      <c r="K75" s="26">
        <v>25</v>
      </c>
      <c r="L75" s="26">
        <f t="shared" si="4"/>
        <v>325</v>
      </c>
    </row>
    <row r="76" spans="1:12">
      <c r="A76" s="23">
        <f t="shared" si="5"/>
        <v>75</v>
      </c>
      <c r="B76" s="24" t="s">
        <v>250</v>
      </c>
      <c r="C76" s="24" t="s">
        <v>253</v>
      </c>
      <c r="D76" s="24" t="s">
        <v>254</v>
      </c>
      <c r="E76" s="25" t="s">
        <v>22</v>
      </c>
      <c r="F76" s="24" t="s">
        <v>255</v>
      </c>
      <c r="G76" s="24">
        <v>28</v>
      </c>
      <c r="H76" s="24">
        <v>220</v>
      </c>
      <c r="I76" s="26">
        <f>VLOOKUP(F76,[2]Sheet1!$A$3:$B$270,2,FALSE)</f>
        <v>2</v>
      </c>
      <c r="J76" s="26">
        <f t="shared" si="3"/>
        <v>224</v>
      </c>
      <c r="K76" s="26">
        <v>25</v>
      </c>
      <c r="L76" s="26">
        <f t="shared" si="4"/>
        <v>689</v>
      </c>
    </row>
    <row r="77" spans="1:12">
      <c r="A77" s="23">
        <f t="shared" si="5"/>
        <v>76</v>
      </c>
      <c r="B77" s="24" t="s">
        <v>250</v>
      </c>
      <c r="C77" s="24" t="s">
        <v>256</v>
      </c>
      <c r="D77" s="24" t="s">
        <v>257</v>
      </c>
      <c r="E77" s="25" t="s">
        <v>22</v>
      </c>
      <c r="F77" s="29" t="s">
        <v>368</v>
      </c>
      <c r="G77" s="24">
        <v>19</v>
      </c>
      <c r="H77" s="24">
        <v>370</v>
      </c>
      <c r="I77" s="26">
        <f>VLOOKUP(F77,[2]Sheet1!$A$3:$B$270,2,FALSE)</f>
        <v>4.5</v>
      </c>
      <c r="J77" s="26">
        <f t="shared" si="3"/>
        <v>152</v>
      </c>
      <c r="K77" s="26">
        <v>25</v>
      </c>
      <c r="L77" s="26">
        <f t="shared" si="4"/>
        <v>1842</v>
      </c>
    </row>
    <row r="78" spans="1:12">
      <c r="A78" s="23">
        <f t="shared" si="5"/>
        <v>77</v>
      </c>
      <c r="B78" s="24" t="s">
        <v>259</v>
      </c>
      <c r="C78" s="24" t="s">
        <v>260</v>
      </c>
      <c r="D78" s="24" t="s">
        <v>261</v>
      </c>
      <c r="E78" s="25" t="s">
        <v>22</v>
      </c>
      <c r="F78" s="24" t="s">
        <v>34</v>
      </c>
      <c r="G78" s="24">
        <v>10</v>
      </c>
      <c r="H78" s="24">
        <v>130</v>
      </c>
      <c r="I78" s="26">
        <f>VLOOKUP(F78,[2]Sheet1!$A$3:$B$270,2,FALSE)</f>
        <v>2</v>
      </c>
      <c r="J78" s="26">
        <f t="shared" si="3"/>
        <v>80</v>
      </c>
      <c r="K78" s="26">
        <v>25</v>
      </c>
      <c r="L78" s="26">
        <f t="shared" si="4"/>
        <v>365</v>
      </c>
    </row>
    <row r="79" spans="1:12">
      <c r="A79" s="23">
        <f t="shared" si="5"/>
        <v>78</v>
      </c>
      <c r="B79" s="24" t="s">
        <v>259</v>
      </c>
      <c r="C79" s="24" t="s">
        <v>262</v>
      </c>
      <c r="D79" s="24" t="s">
        <v>263</v>
      </c>
      <c r="E79" s="25" t="s">
        <v>22</v>
      </c>
      <c r="F79" s="24" t="s">
        <v>147</v>
      </c>
      <c r="G79" s="24">
        <v>26</v>
      </c>
      <c r="H79" s="24">
        <v>300</v>
      </c>
      <c r="I79" s="26">
        <f>VLOOKUP(F79,[2]Sheet1!$A$3:$B$270,2,FALSE)</f>
        <v>2.1800000000000002</v>
      </c>
      <c r="J79" s="26">
        <f t="shared" si="3"/>
        <v>208</v>
      </c>
      <c r="K79" s="26">
        <v>25</v>
      </c>
      <c r="L79" s="26">
        <f t="shared" si="4"/>
        <v>887</v>
      </c>
    </row>
    <row r="80" spans="1:12">
      <c r="A80" s="23">
        <f t="shared" si="5"/>
        <v>79</v>
      </c>
      <c r="B80" s="24" t="s">
        <v>259</v>
      </c>
      <c r="C80" s="24" t="s">
        <v>264</v>
      </c>
      <c r="D80" s="24" t="s">
        <v>265</v>
      </c>
      <c r="E80" s="25" t="s">
        <v>22</v>
      </c>
      <c r="F80" s="24" t="s">
        <v>266</v>
      </c>
      <c r="G80" s="24">
        <v>12</v>
      </c>
      <c r="H80" s="24">
        <v>90</v>
      </c>
      <c r="I80" s="26">
        <f>VLOOKUP(F80,[2]Sheet1!$A$3:$B$270,2,FALSE)</f>
        <v>2</v>
      </c>
      <c r="J80" s="26">
        <f t="shared" si="3"/>
        <v>96</v>
      </c>
      <c r="K80" s="26">
        <v>25</v>
      </c>
      <c r="L80" s="26">
        <f t="shared" si="4"/>
        <v>301</v>
      </c>
    </row>
    <row r="81" spans="1:12">
      <c r="A81" s="23">
        <f t="shared" si="5"/>
        <v>80</v>
      </c>
      <c r="B81" s="24" t="s">
        <v>259</v>
      </c>
      <c r="C81" s="24" t="s">
        <v>268</v>
      </c>
      <c r="D81" s="24" t="s">
        <v>269</v>
      </c>
      <c r="E81" s="25" t="s">
        <v>22</v>
      </c>
      <c r="F81" s="24" t="s">
        <v>66</v>
      </c>
      <c r="G81" s="24">
        <v>27</v>
      </c>
      <c r="H81" s="24">
        <v>450</v>
      </c>
      <c r="I81" s="26">
        <f>VLOOKUP(F81,[2]Sheet1!$A$3:$B$270,2,FALSE)</f>
        <v>1.82</v>
      </c>
      <c r="J81" s="26">
        <f t="shared" si="3"/>
        <v>216</v>
      </c>
      <c r="K81" s="26">
        <v>25</v>
      </c>
      <c r="L81" s="26">
        <f t="shared" si="4"/>
        <v>1060</v>
      </c>
    </row>
    <row r="82" spans="1:12">
      <c r="A82" s="23">
        <f t="shared" si="5"/>
        <v>81</v>
      </c>
      <c r="B82" s="24" t="s">
        <v>270</v>
      </c>
      <c r="C82" s="24" t="s">
        <v>271</v>
      </c>
      <c r="D82" s="24" t="s">
        <v>272</v>
      </c>
      <c r="E82" s="25" t="s">
        <v>22</v>
      </c>
      <c r="F82" s="24" t="s">
        <v>23</v>
      </c>
      <c r="G82" s="24">
        <v>15</v>
      </c>
      <c r="H82" s="24">
        <v>300</v>
      </c>
      <c r="I82" s="26">
        <f>VLOOKUP(F82,[2]Sheet1!$A$3:$B$270,2,FALSE)</f>
        <v>2</v>
      </c>
      <c r="J82" s="26">
        <f t="shared" si="3"/>
        <v>120</v>
      </c>
      <c r="K82" s="26">
        <v>25</v>
      </c>
      <c r="L82" s="26">
        <f t="shared" si="4"/>
        <v>745</v>
      </c>
    </row>
    <row r="83" spans="1:12">
      <c r="A83" s="23">
        <f t="shared" si="5"/>
        <v>82</v>
      </c>
      <c r="B83" s="24" t="s">
        <v>273</v>
      </c>
      <c r="C83" s="24" t="s">
        <v>274</v>
      </c>
      <c r="D83" s="24" t="s">
        <v>275</v>
      </c>
      <c r="E83" s="25" t="s">
        <v>22</v>
      </c>
      <c r="F83" s="24" t="s">
        <v>56</v>
      </c>
      <c r="G83" s="24">
        <v>33</v>
      </c>
      <c r="H83" s="24">
        <v>300</v>
      </c>
      <c r="I83" s="26">
        <f>VLOOKUP(F83,[2]Sheet1!$A$3:$B$270,2,FALSE)</f>
        <v>3.85</v>
      </c>
      <c r="J83" s="26">
        <f t="shared" si="3"/>
        <v>264</v>
      </c>
      <c r="K83" s="26">
        <v>25</v>
      </c>
      <c r="L83" s="26">
        <f t="shared" si="4"/>
        <v>1444</v>
      </c>
    </row>
    <row r="84" spans="1:12">
      <c r="A84" s="23">
        <f t="shared" si="5"/>
        <v>83</v>
      </c>
      <c r="B84" s="24" t="s">
        <v>273</v>
      </c>
      <c r="C84" s="24" t="s">
        <v>276</v>
      </c>
      <c r="D84" s="24" t="s">
        <v>277</v>
      </c>
      <c r="E84" s="25" t="s">
        <v>22</v>
      </c>
      <c r="F84" s="24" t="s">
        <v>37</v>
      </c>
      <c r="G84" s="24">
        <v>17</v>
      </c>
      <c r="H84" s="24">
        <v>230</v>
      </c>
      <c r="I84" s="26">
        <f>VLOOKUP(F84,[2]Sheet1!$A$3:$B$270,2,FALSE)</f>
        <v>2</v>
      </c>
      <c r="J84" s="26">
        <f t="shared" si="3"/>
        <v>136</v>
      </c>
      <c r="K84" s="26">
        <v>25</v>
      </c>
      <c r="L84" s="26">
        <f t="shared" si="4"/>
        <v>621</v>
      </c>
    </row>
    <row r="85" spans="1:12">
      <c r="A85" s="23">
        <f t="shared" si="5"/>
        <v>84</v>
      </c>
      <c r="B85" s="24" t="s">
        <v>273</v>
      </c>
      <c r="C85" s="24" t="s">
        <v>278</v>
      </c>
      <c r="D85" s="24" t="s">
        <v>279</v>
      </c>
      <c r="E85" s="25" t="s">
        <v>22</v>
      </c>
      <c r="F85" s="24" t="s">
        <v>37</v>
      </c>
      <c r="G85" s="24">
        <v>11</v>
      </c>
      <c r="H85" s="24">
        <v>66</v>
      </c>
      <c r="I85" s="26">
        <f>VLOOKUP(F85,[2]Sheet1!$A$3:$B$270,2,FALSE)</f>
        <v>2</v>
      </c>
      <c r="J85" s="26">
        <f t="shared" si="3"/>
        <v>88</v>
      </c>
      <c r="K85" s="26">
        <v>25</v>
      </c>
      <c r="L85" s="26">
        <f t="shared" si="4"/>
        <v>245</v>
      </c>
    </row>
    <row r="86" spans="1:12">
      <c r="A86" s="23">
        <f t="shared" si="5"/>
        <v>85</v>
      </c>
      <c r="B86" s="24" t="s">
        <v>273</v>
      </c>
      <c r="C86" s="24" t="s">
        <v>280</v>
      </c>
      <c r="D86" s="24" t="s">
        <v>281</v>
      </c>
      <c r="E86" s="25" t="s">
        <v>22</v>
      </c>
      <c r="F86" s="24" t="s">
        <v>34</v>
      </c>
      <c r="G86" s="24">
        <v>5</v>
      </c>
      <c r="H86" s="24">
        <v>50</v>
      </c>
      <c r="I86" s="26">
        <f>VLOOKUP(F86,[2]Sheet1!$A$3:$B$270,2,FALSE)</f>
        <v>2</v>
      </c>
      <c r="J86" s="26">
        <f t="shared" si="3"/>
        <v>40</v>
      </c>
      <c r="K86" s="26">
        <v>25</v>
      </c>
      <c r="L86" s="26">
        <f t="shared" si="4"/>
        <v>165</v>
      </c>
    </row>
    <row r="87" spans="1:12">
      <c r="A87" s="23">
        <f t="shared" si="5"/>
        <v>86</v>
      </c>
      <c r="B87" s="24" t="s">
        <v>273</v>
      </c>
      <c r="C87" s="24" t="s">
        <v>282</v>
      </c>
      <c r="D87" s="24" t="s">
        <v>283</v>
      </c>
      <c r="E87" s="25" t="s">
        <v>22</v>
      </c>
      <c r="F87" s="24" t="s">
        <v>255</v>
      </c>
      <c r="G87" s="24">
        <v>10</v>
      </c>
      <c r="H87" s="24">
        <v>140</v>
      </c>
      <c r="I87" s="26">
        <f>VLOOKUP(F87,[2]Sheet1!$A$3:$B$270,2,FALSE)</f>
        <v>2</v>
      </c>
      <c r="J87" s="26">
        <f t="shared" si="3"/>
        <v>80</v>
      </c>
      <c r="K87" s="26">
        <v>25</v>
      </c>
      <c r="L87" s="26">
        <f t="shared" si="4"/>
        <v>385</v>
      </c>
    </row>
    <row r="88" spans="1:12">
      <c r="A88" s="23">
        <f t="shared" si="5"/>
        <v>87</v>
      </c>
      <c r="B88" s="24" t="s">
        <v>273</v>
      </c>
      <c r="C88" s="24" t="s">
        <v>284</v>
      </c>
      <c r="D88" s="24" t="s">
        <v>285</v>
      </c>
      <c r="E88" s="25" t="s">
        <v>22</v>
      </c>
      <c r="F88" s="24" t="s">
        <v>210</v>
      </c>
      <c r="G88" s="24">
        <v>5</v>
      </c>
      <c r="H88" s="24">
        <v>100</v>
      </c>
      <c r="I88" s="26">
        <f>VLOOKUP(F88,[2]Sheet1!$A$3:$B$270,2,FALSE)</f>
        <v>3.85</v>
      </c>
      <c r="J88" s="26">
        <f t="shared" si="3"/>
        <v>40</v>
      </c>
      <c r="K88" s="26">
        <v>25</v>
      </c>
      <c r="L88" s="26">
        <f t="shared" si="4"/>
        <v>450</v>
      </c>
    </row>
    <row r="89" spans="1:12">
      <c r="A89" s="23">
        <f t="shared" si="5"/>
        <v>88</v>
      </c>
      <c r="B89" s="24" t="s">
        <v>273</v>
      </c>
      <c r="C89" s="24" t="s">
        <v>286</v>
      </c>
      <c r="D89" s="24" t="s">
        <v>287</v>
      </c>
      <c r="E89" s="25" t="s">
        <v>22</v>
      </c>
      <c r="F89" s="24" t="s">
        <v>214</v>
      </c>
      <c r="G89" s="24">
        <v>7</v>
      </c>
      <c r="H89" s="24">
        <v>70</v>
      </c>
      <c r="I89" s="26">
        <f>VLOOKUP(F89,[2]Sheet1!$A$3:$B$270,2,FALSE)</f>
        <v>2.75</v>
      </c>
      <c r="J89" s="26">
        <f t="shared" si="3"/>
        <v>56</v>
      </c>
      <c r="K89" s="26">
        <v>25</v>
      </c>
      <c r="L89" s="26">
        <f t="shared" si="4"/>
        <v>273.5</v>
      </c>
    </row>
    <row r="90" spans="1:12">
      <c r="A90" s="23">
        <f t="shared" si="5"/>
        <v>89</v>
      </c>
      <c r="B90" s="24" t="s">
        <v>273</v>
      </c>
      <c r="C90" s="24" t="s">
        <v>288</v>
      </c>
      <c r="D90" s="24" t="s">
        <v>289</v>
      </c>
      <c r="E90" s="25" t="s">
        <v>22</v>
      </c>
      <c r="F90" s="29" t="s">
        <v>368</v>
      </c>
      <c r="G90" s="24">
        <v>11</v>
      </c>
      <c r="H90" s="24">
        <v>100</v>
      </c>
      <c r="I90" s="26">
        <f>VLOOKUP(F90,[2]Sheet1!$A$3:$B$270,2,FALSE)</f>
        <v>4.5</v>
      </c>
      <c r="J90" s="26">
        <f t="shared" si="3"/>
        <v>88</v>
      </c>
      <c r="K90" s="26">
        <v>25</v>
      </c>
      <c r="L90" s="26">
        <f t="shared" si="4"/>
        <v>563</v>
      </c>
    </row>
    <row r="91" spans="1:12">
      <c r="A91" s="23">
        <f t="shared" si="5"/>
        <v>90</v>
      </c>
      <c r="B91" s="24" t="s">
        <v>273</v>
      </c>
      <c r="C91" s="24" t="s">
        <v>290</v>
      </c>
      <c r="D91" s="24" t="s">
        <v>291</v>
      </c>
      <c r="E91" s="25" t="s">
        <v>22</v>
      </c>
      <c r="F91" s="24" t="s">
        <v>292</v>
      </c>
      <c r="G91" s="24">
        <v>3</v>
      </c>
      <c r="H91" s="24">
        <v>60</v>
      </c>
      <c r="I91" s="26">
        <f>VLOOKUP(F91,[2]Sheet1!$A$3:$B$270,2,FALSE)</f>
        <v>2.13</v>
      </c>
      <c r="J91" s="26">
        <f t="shared" si="3"/>
        <v>24</v>
      </c>
      <c r="K91" s="26">
        <v>25</v>
      </c>
      <c r="L91" s="26">
        <f t="shared" si="4"/>
        <v>176.8</v>
      </c>
    </row>
    <row r="92" spans="1:12">
      <c r="A92" s="23">
        <f t="shared" si="5"/>
        <v>91</v>
      </c>
      <c r="B92" s="24" t="s">
        <v>273</v>
      </c>
      <c r="C92" s="24" t="s">
        <v>293</v>
      </c>
      <c r="D92" s="24" t="s">
        <v>294</v>
      </c>
      <c r="E92" s="25" t="s">
        <v>22</v>
      </c>
      <c r="F92" s="24" t="s">
        <v>66</v>
      </c>
      <c r="G92" s="24">
        <v>21</v>
      </c>
      <c r="H92" s="24">
        <v>310</v>
      </c>
      <c r="I92" s="26">
        <f>VLOOKUP(F92,[2]Sheet1!$A$3:$B$270,2,FALSE)</f>
        <v>1.82</v>
      </c>
      <c r="J92" s="26">
        <f t="shared" si="3"/>
        <v>168</v>
      </c>
      <c r="K92" s="26">
        <v>25</v>
      </c>
      <c r="L92" s="26">
        <f t="shared" si="4"/>
        <v>757.2</v>
      </c>
    </row>
    <row r="93" spans="1:12">
      <c r="A93" s="23">
        <f t="shared" si="5"/>
        <v>92</v>
      </c>
      <c r="B93" s="24" t="s">
        <v>273</v>
      </c>
      <c r="C93" s="24" t="s">
        <v>295</v>
      </c>
      <c r="D93" s="24" t="s">
        <v>296</v>
      </c>
      <c r="E93" s="25" t="s">
        <v>22</v>
      </c>
      <c r="F93" s="24" t="s">
        <v>42</v>
      </c>
      <c r="G93" s="24">
        <v>14</v>
      </c>
      <c r="H93" s="24">
        <v>140</v>
      </c>
      <c r="I93" s="26">
        <f>VLOOKUP(F93,[2]Sheet1!$A$3:$B$270,2,FALSE)</f>
        <v>3.63</v>
      </c>
      <c r="J93" s="26">
        <f t="shared" si="3"/>
        <v>112</v>
      </c>
      <c r="K93" s="26">
        <v>25</v>
      </c>
      <c r="L93" s="26">
        <f t="shared" si="4"/>
        <v>645.20000000000005</v>
      </c>
    </row>
    <row r="94" spans="1:12">
      <c r="A94" s="23">
        <f t="shared" si="5"/>
        <v>93</v>
      </c>
      <c r="B94" s="24" t="s">
        <v>273</v>
      </c>
      <c r="C94" s="24" t="s">
        <v>297</v>
      </c>
      <c r="D94" s="24" t="s">
        <v>298</v>
      </c>
      <c r="E94" s="25" t="s">
        <v>22</v>
      </c>
      <c r="F94" s="24" t="s">
        <v>299</v>
      </c>
      <c r="G94" s="24">
        <v>4</v>
      </c>
      <c r="H94" s="24">
        <v>16</v>
      </c>
      <c r="I94" s="26">
        <f>VLOOKUP(F94,[2]Sheet1!$A$3:$B$270,2,FALSE)</f>
        <v>2.1800000000000002</v>
      </c>
      <c r="J94" s="26">
        <f t="shared" si="3"/>
        <v>32</v>
      </c>
      <c r="K94" s="26">
        <v>25</v>
      </c>
      <c r="L94" s="26">
        <f t="shared" si="4"/>
        <v>91.88</v>
      </c>
    </row>
    <row r="95" spans="1:12">
      <c r="A95" s="23">
        <f t="shared" si="5"/>
        <v>94</v>
      </c>
      <c r="B95" s="24" t="s">
        <v>300</v>
      </c>
      <c r="C95" s="24" t="s">
        <v>301</v>
      </c>
      <c r="D95" s="24" t="s">
        <v>302</v>
      </c>
      <c r="E95" s="25" t="s">
        <v>22</v>
      </c>
      <c r="F95" s="24" t="s">
        <v>26</v>
      </c>
      <c r="G95" s="24">
        <v>16</v>
      </c>
      <c r="H95" s="24">
        <v>330</v>
      </c>
      <c r="I95" s="26">
        <f>VLOOKUP(F95,[2]Sheet1!$A$3:$B$270,2,FALSE)</f>
        <v>2</v>
      </c>
      <c r="J95" s="26">
        <f t="shared" si="3"/>
        <v>128</v>
      </c>
      <c r="K95" s="26">
        <v>25</v>
      </c>
      <c r="L95" s="26">
        <f t="shared" si="4"/>
        <v>813</v>
      </c>
    </row>
    <row r="96" spans="1:12">
      <c r="A96" s="23">
        <f t="shared" si="5"/>
        <v>95</v>
      </c>
      <c r="B96" s="24" t="s">
        <v>300</v>
      </c>
      <c r="C96" s="24" t="s">
        <v>303</v>
      </c>
      <c r="D96" s="24" t="s">
        <v>304</v>
      </c>
      <c r="E96" s="25" t="s">
        <v>22</v>
      </c>
      <c r="F96" s="24" t="s">
        <v>305</v>
      </c>
      <c r="G96" s="24">
        <v>16</v>
      </c>
      <c r="H96" s="24">
        <v>130</v>
      </c>
      <c r="I96" s="26">
        <f>VLOOKUP(F96,[2]Sheet1!$A$3:$B$270,2,FALSE)</f>
        <v>2.4</v>
      </c>
      <c r="J96" s="26">
        <f t="shared" si="3"/>
        <v>128</v>
      </c>
      <c r="K96" s="26">
        <v>25</v>
      </c>
      <c r="L96" s="26">
        <f t="shared" si="4"/>
        <v>465</v>
      </c>
    </row>
    <row r="97" spans="1:12">
      <c r="A97" s="23">
        <f t="shared" si="5"/>
        <v>96</v>
      </c>
      <c r="B97" s="24" t="s">
        <v>300</v>
      </c>
      <c r="C97" s="24" t="s">
        <v>307</v>
      </c>
      <c r="D97" s="24" t="s">
        <v>308</v>
      </c>
      <c r="E97" s="25" t="s">
        <v>22</v>
      </c>
      <c r="F97" s="24" t="s">
        <v>61</v>
      </c>
      <c r="G97" s="24">
        <v>26</v>
      </c>
      <c r="H97" s="24">
        <v>330</v>
      </c>
      <c r="I97" s="26">
        <f>VLOOKUP(F97,[2]Sheet1!$A$3:$B$270,2,FALSE)</f>
        <v>3.75</v>
      </c>
      <c r="J97" s="26">
        <f t="shared" si="3"/>
        <v>208</v>
      </c>
      <c r="K97" s="26">
        <v>25</v>
      </c>
      <c r="L97" s="26">
        <f t="shared" si="4"/>
        <v>1470.5</v>
      </c>
    </row>
    <row r="98" spans="1:12">
      <c r="A98" s="23">
        <f t="shared" si="5"/>
        <v>97</v>
      </c>
      <c r="B98" s="24" t="s">
        <v>300</v>
      </c>
      <c r="C98" s="24" t="s">
        <v>309</v>
      </c>
      <c r="D98" s="24" t="s">
        <v>310</v>
      </c>
      <c r="E98" s="25" t="s">
        <v>22</v>
      </c>
      <c r="F98" s="24" t="s">
        <v>54</v>
      </c>
      <c r="G98" s="24">
        <v>55</v>
      </c>
      <c r="H98" s="24">
        <v>900</v>
      </c>
      <c r="I98" s="26">
        <f>VLOOKUP(F98,[2]Sheet1!$A$3:$B$270,2,FALSE)</f>
        <v>3.3</v>
      </c>
      <c r="J98" s="26">
        <f t="shared" si="3"/>
        <v>440</v>
      </c>
      <c r="K98" s="26">
        <v>25</v>
      </c>
      <c r="L98" s="26">
        <f t="shared" si="4"/>
        <v>3435</v>
      </c>
    </row>
    <row r="99" spans="1:12">
      <c r="A99" s="23">
        <f t="shared" si="5"/>
        <v>98</v>
      </c>
      <c r="B99" s="24" t="s">
        <v>300</v>
      </c>
      <c r="C99" s="24" t="s">
        <v>311</v>
      </c>
      <c r="D99" s="24" t="s">
        <v>312</v>
      </c>
      <c r="E99" s="25" t="s">
        <v>22</v>
      </c>
      <c r="F99" s="24" t="s">
        <v>54</v>
      </c>
      <c r="G99" s="24">
        <v>5</v>
      </c>
      <c r="H99" s="24">
        <v>130</v>
      </c>
      <c r="I99" s="26">
        <f>VLOOKUP(F99,[2]Sheet1!$A$3:$B$270,2,FALSE)</f>
        <v>3.3</v>
      </c>
      <c r="J99" s="26">
        <f t="shared" si="3"/>
        <v>40</v>
      </c>
      <c r="K99" s="26">
        <v>25</v>
      </c>
      <c r="L99" s="26">
        <f t="shared" si="4"/>
        <v>494</v>
      </c>
    </row>
    <row r="100" spans="1:12">
      <c r="A100" s="23">
        <f t="shared" si="5"/>
        <v>99</v>
      </c>
      <c r="B100" s="24" t="s">
        <v>300</v>
      </c>
      <c r="C100" s="24" t="s">
        <v>313</v>
      </c>
      <c r="D100" s="24" t="s">
        <v>314</v>
      </c>
      <c r="E100" s="25" t="s">
        <v>22</v>
      </c>
      <c r="F100" s="24" t="s">
        <v>315</v>
      </c>
      <c r="G100" s="24">
        <v>30</v>
      </c>
      <c r="H100" s="24">
        <v>450</v>
      </c>
      <c r="I100" s="26">
        <f>VLOOKUP(F100,[2]Sheet1!$A$3:$B$270,2,FALSE)</f>
        <v>2.5</v>
      </c>
      <c r="J100" s="26">
        <f t="shared" si="3"/>
        <v>240</v>
      </c>
      <c r="K100" s="26">
        <v>25</v>
      </c>
      <c r="L100" s="26">
        <f t="shared" si="4"/>
        <v>1390</v>
      </c>
    </row>
    <row r="101" spans="1:12">
      <c r="A101" s="23">
        <f t="shared" si="5"/>
        <v>100</v>
      </c>
      <c r="B101" s="24" t="s">
        <v>300</v>
      </c>
      <c r="C101" s="24" t="s">
        <v>317</v>
      </c>
      <c r="D101" s="24" t="s">
        <v>318</v>
      </c>
      <c r="E101" s="25" t="s">
        <v>22</v>
      </c>
      <c r="F101" s="24" t="s">
        <v>46</v>
      </c>
      <c r="G101" s="24">
        <v>22</v>
      </c>
      <c r="H101" s="24">
        <v>260</v>
      </c>
      <c r="I101" s="26">
        <f>VLOOKUP(F101,[2]Sheet1!$A$3:$B$270,2,FALSE)</f>
        <v>2</v>
      </c>
      <c r="J101" s="26">
        <f t="shared" si="3"/>
        <v>176</v>
      </c>
      <c r="K101" s="26">
        <v>25</v>
      </c>
      <c r="L101" s="26">
        <f t="shared" si="4"/>
        <v>721</v>
      </c>
    </row>
    <row r="102" spans="1:12">
      <c r="A102" s="23">
        <f t="shared" si="5"/>
        <v>101</v>
      </c>
      <c r="B102" s="24" t="s">
        <v>319</v>
      </c>
      <c r="C102" s="24" t="s">
        <v>320</v>
      </c>
      <c r="D102" s="24" t="s">
        <v>321</v>
      </c>
      <c r="E102" s="25" t="s">
        <v>22</v>
      </c>
      <c r="F102" s="29" t="s">
        <v>363</v>
      </c>
      <c r="G102" s="24">
        <v>40</v>
      </c>
      <c r="H102" s="24">
        <v>640</v>
      </c>
      <c r="I102" s="26" t="e">
        <f>VLOOKUP(F102,[2]Sheet1!$A$3:$B$270,2,FALSE)</f>
        <v>#N/A</v>
      </c>
      <c r="J102" s="26">
        <f t="shared" si="3"/>
        <v>320</v>
      </c>
      <c r="K102" s="26">
        <v>25</v>
      </c>
      <c r="L102" s="26" t="e">
        <f t="shared" si="4"/>
        <v>#N/A</v>
      </c>
    </row>
    <row r="103" spans="1:12">
      <c r="A103" s="23">
        <f t="shared" si="5"/>
        <v>102</v>
      </c>
      <c r="B103" s="24" t="s">
        <v>319</v>
      </c>
      <c r="C103" s="24" t="s">
        <v>322</v>
      </c>
      <c r="D103" s="24" t="s">
        <v>323</v>
      </c>
      <c r="E103" s="25" t="s">
        <v>22</v>
      </c>
      <c r="F103" s="24" t="s">
        <v>23</v>
      </c>
      <c r="G103" s="24">
        <v>5</v>
      </c>
      <c r="H103" s="24">
        <v>100</v>
      </c>
      <c r="I103" s="26">
        <f>VLOOKUP(F103,[2]Sheet1!$A$3:$B$270,2,FALSE)</f>
        <v>2</v>
      </c>
      <c r="J103" s="26">
        <f t="shared" si="3"/>
        <v>40</v>
      </c>
      <c r="K103" s="26">
        <v>25</v>
      </c>
      <c r="L103" s="26">
        <f t="shared" si="4"/>
        <v>265</v>
      </c>
    </row>
    <row r="104" spans="1:12">
      <c r="A104" s="23">
        <f t="shared" si="5"/>
        <v>103</v>
      </c>
      <c r="B104" s="24" t="s">
        <v>319</v>
      </c>
      <c r="C104" s="24" t="s">
        <v>324</v>
      </c>
      <c r="D104" s="24" t="s">
        <v>325</v>
      </c>
      <c r="E104" s="25" t="s">
        <v>22</v>
      </c>
      <c r="F104" s="29" t="s">
        <v>369</v>
      </c>
      <c r="G104" s="24">
        <v>17</v>
      </c>
      <c r="H104" s="24">
        <v>180</v>
      </c>
      <c r="I104" s="26">
        <f>VLOOKUP(F104,[2]Sheet1!$A$3:$B$270,2,FALSE)</f>
        <v>3.85</v>
      </c>
      <c r="J104" s="26">
        <f t="shared" si="3"/>
        <v>136</v>
      </c>
      <c r="K104" s="26">
        <v>25</v>
      </c>
      <c r="L104" s="26">
        <f t="shared" si="4"/>
        <v>854</v>
      </c>
    </row>
    <row r="105" spans="1:12">
      <c r="A105" s="23">
        <f t="shared" si="5"/>
        <v>104</v>
      </c>
      <c r="B105" s="24" t="s">
        <v>319</v>
      </c>
      <c r="C105" s="24" t="s">
        <v>326</v>
      </c>
      <c r="D105" s="24" t="s">
        <v>327</v>
      </c>
      <c r="E105" s="25" t="s">
        <v>22</v>
      </c>
      <c r="F105" s="24" t="s">
        <v>24</v>
      </c>
      <c r="G105" s="24">
        <v>68</v>
      </c>
      <c r="H105" s="24">
        <v>710</v>
      </c>
      <c r="I105" s="26">
        <f>VLOOKUP(F105,[2]Sheet1!$A$3:$B$270,2,FALSE)</f>
        <v>4.4000000000000004</v>
      </c>
      <c r="J105" s="26">
        <f t="shared" si="3"/>
        <v>544</v>
      </c>
      <c r="K105" s="26">
        <v>25</v>
      </c>
      <c r="L105" s="26">
        <f t="shared" si="4"/>
        <v>3693.0000000000005</v>
      </c>
    </row>
    <row r="106" spans="1:12">
      <c r="A106" s="23">
        <f t="shared" si="5"/>
        <v>105</v>
      </c>
      <c r="B106" s="24" t="s">
        <v>328</v>
      </c>
      <c r="C106" s="24" t="s">
        <v>329</v>
      </c>
      <c r="D106" s="24" t="s">
        <v>330</v>
      </c>
      <c r="E106" s="25" t="s">
        <v>22</v>
      </c>
      <c r="F106" s="24" t="s">
        <v>331</v>
      </c>
      <c r="G106" s="24">
        <v>10</v>
      </c>
      <c r="H106" s="24">
        <v>33</v>
      </c>
      <c r="I106" s="26">
        <f>VLOOKUP(F106,[2]Sheet1!$A$3:$B$270,2,FALSE)</f>
        <v>2</v>
      </c>
      <c r="J106" s="26">
        <f t="shared" si="3"/>
        <v>80</v>
      </c>
      <c r="K106" s="26">
        <v>25</v>
      </c>
      <c r="L106" s="26">
        <f t="shared" si="4"/>
        <v>171</v>
      </c>
    </row>
    <row r="107" spans="1:12">
      <c r="A107" s="23">
        <f t="shared" si="5"/>
        <v>106</v>
      </c>
      <c r="B107" s="24" t="s">
        <v>328</v>
      </c>
      <c r="C107" s="24" t="s">
        <v>332</v>
      </c>
      <c r="D107" s="24" t="s">
        <v>333</v>
      </c>
      <c r="E107" s="25" t="s">
        <v>22</v>
      </c>
      <c r="F107" s="29" t="s">
        <v>368</v>
      </c>
      <c r="G107" s="24">
        <v>3</v>
      </c>
      <c r="H107" s="24">
        <v>78</v>
      </c>
      <c r="I107" s="26">
        <f>VLOOKUP(F107,[2]Sheet1!$A$3:$B$270,2,FALSE)</f>
        <v>4.5</v>
      </c>
      <c r="J107" s="26">
        <f t="shared" si="3"/>
        <v>24</v>
      </c>
      <c r="K107" s="26">
        <v>25</v>
      </c>
      <c r="L107" s="26">
        <f t="shared" si="4"/>
        <v>400</v>
      </c>
    </row>
    <row r="108" spans="1:12">
      <c r="A108" s="23">
        <f t="shared" si="5"/>
        <v>107</v>
      </c>
      <c r="B108" s="24" t="s">
        <v>334</v>
      </c>
      <c r="C108" s="24" t="s">
        <v>335</v>
      </c>
      <c r="D108" s="24" t="s">
        <v>336</v>
      </c>
      <c r="E108" s="25" t="s">
        <v>22</v>
      </c>
      <c r="F108" s="24" t="s">
        <v>337</v>
      </c>
      <c r="G108" s="24">
        <v>35</v>
      </c>
      <c r="H108" s="24">
        <v>310</v>
      </c>
      <c r="I108" s="26">
        <f>VLOOKUP(F108,[2]Sheet1!$A$3:$B$270,2,FALSE)</f>
        <v>2.4</v>
      </c>
      <c r="J108" s="26">
        <f t="shared" si="3"/>
        <v>280</v>
      </c>
      <c r="K108" s="26">
        <v>25</v>
      </c>
      <c r="L108" s="26">
        <f t="shared" si="4"/>
        <v>1049</v>
      </c>
    </row>
    <row r="109" spans="1:12">
      <c r="A109" s="23">
        <f t="shared" si="5"/>
        <v>108</v>
      </c>
      <c r="B109" s="24" t="s">
        <v>334</v>
      </c>
      <c r="C109" s="24" t="s">
        <v>338</v>
      </c>
      <c r="D109" s="24" t="s">
        <v>339</v>
      </c>
      <c r="E109" s="25" t="s">
        <v>22</v>
      </c>
      <c r="F109" s="24" t="s">
        <v>39</v>
      </c>
      <c r="G109" s="24">
        <v>8</v>
      </c>
      <c r="H109" s="24">
        <v>60</v>
      </c>
      <c r="I109" s="26" t="e">
        <f>VLOOKUP(F109,[2]Sheet1!$A$3:$B$270,2,FALSE)</f>
        <v>#N/A</v>
      </c>
      <c r="J109" s="26">
        <f t="shared" si="3"/>
        <v>64</v>
      </c>
      <c r="K109" s="26">
        <v>25</v>
      </c>
      <c r="L109" s="26" t="e">
        <f t="shared" si="4"/>
        <v>#N/A</v>
      </c>
    </row>
    <row r="110" spans="1:12">
      <c r="A110" s="23">
        <f t="shared" si="5"/>
        <v>109</v>
      </c>
      <c r="B110" s="24" t="s">
        <v>334</v>
      </c>
      <c r="C110" s="24" t="s">
        <v>340</v>
      </c>
      <c r="D110" s="24" t="s">
        <v>341</v>
      </c>
      <c r="E110" s="25" t="s">
        <v>22</v>
      </c>
      <c r="F110" s="24" t="s">
        <v>48</v>
      </c>
      <c r="G110" s="24">
        <v>39</v>
      </c>
      <c r="H110" s="24">
        <v>440</v>
      </c>
      <c r="I110" s="26">
        <f>VLOOKUP(F110,[2]Sheet1!$A$3:$B$270,2,FALSE)</f>
        <v>4.68</v>
      </c>
      <c r="J110" s="26">
        <f t="shared" si="3"/>
        <v>312</v>
      </c>
      <c r="K110" s="26">
        <v>25</v>
      </c>
      <c r="L110" s="26">
        <f t="shared" si="4"/>
        <v>2396.1999999999998</v>
      </c>
    </row>
    <row r="111" spans="1:12">
      <c r="A111" s="23">
        <f t="shared" si="5"/>
        <v>110</v>
      </c>
      <c r="B111" s="24" t="s">
        <v>342</v>
      </c>
      <c r="C111" s="24" t="s">
        <v>343</v>
      </c>
      <c r="D111" s="24" t="s">
        <v>344</v>
      </c>
      <c r="E111" s="25" t="s">
        <v>22</v>
      </c>
      <c r="F111" s="24" t="s">
        <v>67</v>
      </c>
      <c r="G111" s="24">
        <v>22</v>
      </c>
      <c r="H111" s="24">
        <v>430</v>
      </c>
      <c r="I111" s="26" t="e">
        <f>VLOOKUP(F111,[2]Sheet1!$A$3:$B$270,2,FALSE)</f>
        <v>#N/A</v>
      </c>
      <c r="J111" s="26">
        <f t="shared" si="3"/>
        <v>176</v>
      </c>
      <c r="K111" s="26">
        <v>25</v>
      </c>
      <c r="L111" s="26" t="e">
        <f t="shared" si="4"/>
        <v>#N/A</v>
      </c>
    </row>
    <row r="112" spans="1:12">
      <c r="A112" s="23">
        <f t="shared" si="5"/>
        <v>111</v>
      </c>
      <c r="B112" s="24" t="s">
        <v>342</v>
      </c>
      <c r="C112" s="24" t="s">
        <v>345</v>
      </c>
      <c r="D112" s="24" t="s">
        <v>346</v>
      </c>
      <c r="E112" s="25" t="s">
        <v>22</v>
      </c>
      <c r="F112" s="24" t="s">
        <v>34</v>
      </c>
      <c r="G112" s="24">
        <v>10</v>
      </c>
      <c r="H112" s="24">
        <v>260</v>
      </c>
      <c r="I112" s="26">
        <f>VLOOKUP(F112,[2]Sheet1!$A$3:$B$270,2,FALSE)</f>
        <v>2</v>
      </c>
      <c r="J112" s="26">
        <f t="shared" si="3"/>
        <v>80</v>
      </c>
      <c r="K112" s="26">
        <v>25</v>
      </c>
      <c r="L112" s="26">
        <f t="shared" si="4"/>
        <v>625</v>
      </c>
    </row>
    <row r="113" spans="1:12">
      <c r="A113" s="23">
        <f t="shared" si="5"/>
        <v>112</v>
      </c>
      <c r="B113" s="24" t="s">
        <v>342</v>
      </c>
      <c r="C113" s="24" t="s">
        <v>347</v>
      </c>
      <c r="D113" s="24" t="s">
        <v>348</v>
      </c>
      <c r="E113" s="25" t="s">
        <v>22</v>
      </c>
      <c r="F113" s="24" t="s">
        <v>64</v>
      </c>
      <c r="G113" s="24">
        <v>5</v>
      </c>
      <c r="H113" s="24">
        <v>65</v>
      </c>
      <c r="I113" s="26">
        <f>VLOOKUP(F113,[2]Sheet1!$A$3:$B$270,2,FALSE)</f>
        <v>2.25</v>
      </c>
      <c r="J113" s="26">
        <f t="shared" si="3"/>
        <v>40</v>
      </c>
      <c r="K113" s="26">
        <v>25</v>
      </c>
      <c r="L113" s="26">
        <f t="shared" si="4"/>
        <v>211.25</v>
      </c>
    </row>
    <row r="114" spans="1:12">
      <c r="A114" s="23">
        <f t="shared" si="5"/>
        <v>113</v>
      </c>
      <c r="B114" s="24" t="s">
        <v>349</v>
      </c>
      <c r="C114" s="24" t="s">
        <v>350</v>
      </c>
      <c r="D114" s="24" t="s">
        <v>351</v>
      </c>
      <c r="E114" s="25" t="s">
        <v>22</v>
      </c>
      <c r="F114" s="24" t="s">
        <v>352</v>
      </c>
      <c r="G114" s="24">
        <v>26</v>
      </c>
      <c r="H114" s="24">
        <v>390</v>
      </c>
      <c r="I114" s="26">
        <f>VLOOKUP(F114,[2]Sheet1!$A$3:$B$270,2,FALSE)</f>
        <v>2</v>
      </c>
      <c r="J114" s="26">
        <f t="shared" si="3"/>
        <v>208</v>
      </c>
      <c r="K114" s="26">
        <v>25</v>
      </c>
      <c r="L114" s="26">
        <f t="shared" si="4"/>
        <v>1013</v>
      </c>
    </row>
    <row r="115" spans="1:12">
      <c r="A115" s="23">
        <f t="shared" si="5"/>
        <v>114</v>
      </c>
      <c r="B115" s="24" t="s">
        <v>349</v>
      </c>
      <c r="C115" s="24" t="s">
        <v>353</v>
      </c>
      <c r="D115" s="24" t="s">
        <v>354</v>
      </c>
      <c r="E115" s="25" t="s">
        <v>22</v>
      </c>
      <c r="F115" s="24" t="s">
        <v>292</v>
      </c>
      <c r="G115" s="24">
        <v>45</v>
      </c>
      <c r="H115" s="24">
        <v>200</v>
      </c>
      <c r="I115" s="26">
        <f>VLOOKUP(F115,[2]Sheet1!$A$3:$B$270,2,FALSE)</f>
        <v>2.13</v>
      </c>
      <c r="J115" s="26">
        <f t="shared" si="3"/>
        <v>360</v>
      </c>
      <c r="K115" s="26">
        <v>25</v>
      </c>
      <c r="L115" s="26">
        <f t="shared" si="4"/>
        <v>811</v>
      </c>
    </row>
    <row r="116" spans="1:12">
      <c r="A116" s="23">
        <f t="shared" si="5"/>
        <v>115</v>
      </c>
      <c r="B116" s="24" t="s">
        <v>349</v>
      </c>
      <c r="C116" s="24" t="s">
        <v>355</v>
      </c>
      <c r="D116" s="24" t="s">
        <v>356</v>
      </c>
      <c r="E116" s="25" t="s">
        <v>22</v>
      </c>
      <c r="F116" s="24" t="s">
        <v>64</v>
      </c>
      <c r="G116" s="24">
        <v>14</v>
      </c>
      <c r="H116" s="24">
        <v>150</v>
      </c>
      <c r="I116" s="26">
        <f>VLOOKUP(F116,[2]Sheet1!$A$3:$B$270,2,FALSE)</f>
        <v>2.25</v>
      </c>
      <c r="J116" s="26">
        <f t="shared" si="3"/>
        <v>112</v>
      </c>
      <c r="K116" s="26">
        <v>25</v>
      </c>
      <c r="L116" s="26">
        <f t="shared" si="4"/>
        <v>474.5</v>
      </c>
    </row>
    <row r="117" spans="1:12">
      <c r="A117" s="23">
        <f t="shared" si="5"/>
        <v>116</v>
      </c>
      <c r="B117" s="24" t="s">
        <v>349</v>
      </c>
      <c r="C117" s="24" t="s">
        <v>357</v>
      </c>
      <c r="D117" s="24" t="s">
        <v>358</v>
      </c>
      <c r="E117" s="25" t="s">
        <v>22</v>
      </c>
      <c r="F117" s="27" t="s">
        <v>359</v>
      </c>
      <c r="G117" s="24">
        <v>52</v>
      </c>
      <c r="H117" s="24">
        <v>900</v>
      </c>
      <c r="I117" s="26" t="e">
        <f>VLOOKUP(F117,[2]Sheet1!$A$3:$B$270,2,FALSE)</f>
        <v>#N/A</v>
      </c>
      <c r="J117" s="26">
        <f t="shared" si="3"/>
        <v>416</v>
      </c>
      <c r="K117" s="26">
        <v>25</v>
      </c>
      <c r="L117" s="26" t="e">
        <f t="shared" si="4"/>
        <v>#N/A</v>
      </c>
    </row>
  </sheetData>
  <conditionalFormatting sqref="D2:D11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Invoice</vt:lpstr>
      <vt:lpstr>Sheet1</vt:lpstr>
      <vt:lpstr>Sheet2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2025-09-11T14:03:31Z</cp:lastPrinted>
  <dcterms:created xsi:type="dcterms:W3CDTF">2022-08-07T05:36:49Z</dcterms:created>
  <dcterms:modified xsi:type="dcterms:W3CDTF">2025-09-12T09:01:30Z</dcterms:modified>
</cp:coreProperties>
</file>