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0730" windowHeight="864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Consignment!$J$2:$J$60</definedName>
    <definedName name="_xlnm.Print_Titles" localSheetId="0">Consignment!$3:$5</definedName>
  </definedNames>
  <calcPr calcId="144525"/>
</workbook>
</file>

<file path=xl/calcChain.xml><?xml version="1.0" encoding="utf-8"?>
<calcChain xmlns="http://schemas.openxmlformats.org/spreadsheetml/2006/main">
  <c r="G58" i="1" l="1"/>
  <c r="H55" i="1"/>
  <c r="K55" i="1" s="1"/>
  <c r="H54" i="1"/>
  <c r="K54" i="1" s="1"/>
  <c r="H53" i="1"/>
  <c r="K53" i="1" s="1"/>
  <c r="H52" i="1"/>
  <c r="J52" i="1" s="1"/>
  <c r="H51" i="1"/>
  <c r="K51" i="1" s="1"/>
  <c r="H50" i="1"/>
  <c r="K50" i="1" s="1"/>
  <c r="H49" i="1"/>
  <c r="K49" i="1" s="1"/>
  <c r="H48" i="1"/>
  <c r="J48" i="1" s="1"/>
  <c r="H47" i="1"/>
  <c r="K47" i="1" s="1"/>
  <c r="H46" i="1"/>
  <c r="K46" i="1" s="1"/>
  <c r="H45" i="1"/>
  <c r="K45" i="1" s="1"/>
  <c r="H44" i="1"/>
  <c r="K44" i="1" s="1"/>
  <c r="H43" i="1"/>
  <c r="K43" i="1" s="1"/>
  <c r="H42" i="1"/>
  <c r="K42" i="1" s="1"/>
  <c r="H41" i="1"/>
  <c r="K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K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K12" i="1" s="1"/>
  <c r="H11" i="1"/>
  <c r="K11" i="1" s="1"/>
  <c r="H10" i="1"/>
  <c r="K10" i="1" s="1"/>
  <c r="H9" i="1"/>
  <c r="J9" i="1" s="1"/>
  <c r="H8" i="1"/>
  <c r="J8" i="1" s="1"/>
  <c r="H7" i="1"/>
  <c r="K7" i="1" s="1"/>
  <c r="H6" i="1"/>
  <c r="J6" i="1" s="1"/>
  <c r="J56" i="1" l="1"/>
  <c r="K56" i="1"/>
  <c r="J57" i="1" l="1"/>
</calcChain>
</file>

<file path=xl/sharedStrings.xml><?xml version="1.0" encoding="utf-8"?>
<sst xmlns="http://schemas.openxmlformats.org/spreadsheetml/2006/main" count="269" uniqueCount="160">
  <si>
    <t>DATE</t>
  </si>
  <si>
    <t>FROM</t>
  </si>
  <si>
    <t>CASE</t>
  </si>
  <si>
    <t>RATE</t>
  </si>
  <si>
    <t>INVOICE
PRAGATI LOGISTICS,SAMANTA SAHI KHUNTIA LANE, 8984191006
GST No: 21AGHPB9356M1Z9</t>
  </si>
  <si>
    <t>To,
M/S HINDUSTAN PENCILS PRIVATE LTD.
Address : INDUSTRIAL ESTATE, JAGATPUR(NEW),
ANDEISAHI,CUTTACK 754021
GST No: 21AAACH0401R1ZZ</t>
  </si>
  <si>
    <t>AMOUNT</t>
  </si>
  <si>
    <t>SL.</t>
  </si>
  <si>
    <t>LR NO.</t>
  </si>
  <si>
    <t>INV. NO.</t>
  </si>
  <si>
    <t>DESTINATION</t>
  </si>
  <si>
    <t>LR CH.</t>
  </si>
  <si>
    <t>ABOVE-750</t>
  </si>
  <si>
    <t>BELOW-750</t>
  </si>
  <si>
    <t>TOTAL AMOUNT</t>
  </si>
  <si>
    <t>Thanking you for your business.
PRAGATI LOGISTICS</t>
  </si>
  <si>
    <t>01/4/2026</t>
  </si>
  <si>
    <t>PL/JA/00003</t>
  </si>
  <si>
    <t>2821/ 2822</t>
  </si>
  <si>
    <t>CTC</t>
  </si>
  <si>
    <t>BALASORE</t>
  </si>
  <si>
    <t>PL/JA/00005</t>
  </si>
  <si>
    <t>2841/ 2842</t>
  </si>
  <si>
    <t>PL/JA/00009</t>
  </si>
  <si>
    <t>2816</t>
  </si>
  <si>
    <t>KHURDA</t>
  </si>
  <si>
    <t>PL/JA/00010</t>
  </si>
  <si>
    <t>2829</t>
  </si>
  <si>
    <t>NAYAGARH</t>
  </si>
  <si>
    <t>PL/JA/00011</t>
  </si>
  <si>
    <t>2845</t>
  </si>
  <si>
    <t>PURI</t>
  </si>
  <si>
    <t>PL/JA/00012</t>
  </si>
  <si>
    <t>2860</t>
  </si>
  <si>
    <t>DHENKANAL</t>
  </si>
  <si>
    <t>PL/JA/00013</t>
  </si>
  <si>
    <t>2861</t>
  </si>
  <si>
    <t>PL/JA/00014</t>
  </si>
  <si>
    <t>2831</t>
  </si>
  <si>
    <t>JALESWAR</t>
  </si>
  <si>
    <t>PL/JA/00015</t>
  </si>
  <si>
    <t>2858</t>
  </si>
  <si>
    <t>JAJPUR TOWN</t>
  </si>
  <si>
    <t>PL/JA/00016</t>
  </si>
  <si>
    <t>2825</t>
  </si>
  <si>
    <t>KARANJIA</t>
  </si>
  <si>
    <t>PL/JA/00017</t>
  </si>
  <si>
    <t>2828</t>
  </si>
  <si>
    <t>JAGATSINGHPUR</t>
  </si>
  <si>
    <t>PL/JA/00018</t>
  </si>
  <si>
    <t>2843</t>
  </si>
  <si>
    <t>NEGUAN</t>
  </si>
  <si>
    <t>06/4/2026</t>
  </si>
  <si>
    <t>PL/JA/00337</t>
  </si>
  <si>
    <t>1</t>
  </si>
  <si>
    <t>PARADEEP</t>
  </si>
  <si>
    <t>09/4/2026</t>
  </si>
  <si>
    <t>PL/JA/00565</t>
  </si>
  <si>
    <t>PL/JA/00567</t>
  </si>
  <si>
    <t>11</t>
  </si>
  <si>
    <t>AGARPADA</t>
  </si>
  <si>
    <t>10/4/2026</t>
  </si>
  <si>
    <t>PL/JA/00603</t>
  </si>
  <si>
    <t>14</t>
  </si>
  <si>
    <t>11/4/2026</t>
  </si>
  <si>
    <t>PL/JA/00651</t>
  </si>
  <si>
    <t>16</t>
  </si>
  <si>
    <t>ROURKELA</t>
  </si>
  <si>
    <t>14/4/2026</t>
  </si>
  <si>
    <t>PL/JA/00746</t>
  </si>
  <si>
    <t>20</t>
  </si>
  <si>
    <t>PL/JA/00758</t>
  </si>
  <si>
    <t>23</t>
  </si>
  <si>
    <t>15/4/2026</t>
  </si>
  <si>
    <t>PL/JA/00828</t>
  </si>
  <si>
    <t>28</t>
  </si>
  <si>
    <t>PL/JA/00961</t>
  </si>
  <si>
    <t>27</t>
  </si>
  <si>
    <t>NABARANGPUR</t>
  </si>
  <si>
    <t>16/4/2026</t>
  </si>
  <si>
    <t>PL/JA/00906</t>
  </si>
  <si>
    <t>34</t>
  </si>
  <si>
    <t>BARIPADA</t>
  </si>
  <si>
    <t>18/4/2026</t>
  </si>
  <si>
    <t>PL/JA/00968</t>
  </si>
  <si>
    <t>47/48</t>
  </si>
  <si>
    <t>20/4/2026</t>
  </si>
  <si>
    <t>PL/JA/01053</t>
  </si>
  <si>
    <t>0054</t>
  </si>
  <si>
    <t>BHADRAK</t>
  </si>
  <si>
    <t>21/4/2026</t>
  </si>
  <si>
    <t>PL/JA/01091</t>
  </si>
  <si>
    <t>58</t>
  </si>
  <si>
    <t>PL/JA/01135</t>
  </si>
  <si>
    <t>65/66/6</t>
  </si>
  <si>
    <t>TALCHER</t>
  </si>
  <si>
    <t>24/4/2026</t>
  </si>
  <si>
    <t>PL/JA/01297</t>
  </si>
  <si>
    <t>0074/75</t>
  </si>
  <si>
    <t>PL/JA/01312</t>
  </si>
  <si>
    <t>76</t>
  </si>
  <si>
    <t>25/4/2026</t>
  </si>
  <si>
    <t>PL/JA/01317</t>
  </si>
  <si>
    <t>79</t>
  </si>
  <si>
    <t>JATNI</t>
  </si>
  <si>
    <t>PL/JA/01332</t>
  </si>
  <si>
    <t>77/78</t>
  </si>
  <si>
    <t>KENDRAPARA</t>
  </si>
  <si>
    <t>PL/JA/01360</t>
  </si>
  <si>
    <t>81</t>
  </si>
  <si>
    <t>27/4/2026</t>
  </si>
  <si>
    <t>PL/JA/01433</t>
  </si>
  <si>
    <t>83/84</t>
  </si>
  <si>
    <t>28/4/2026</t>
  </si>
  <si>
    <t>PL/JA/01531</t>
  </si>
  <si>
    <t>101</t>
  </si>
  <si>
    <t>29/4/2026</t>
  </si>
  <si>
    <t>PL/JA/01533</t>
  </si>
  <si>
    <t>106</t>
  </si>
  <si>
    <t>PHULBANI</t>
  </si>
  <si>
    <t>PL/JA/01576</t>
  </si>
  <si>
    <t>104</t>
  </si>
  <si>
    <t>KEONJHAR</t>
  </si>
  <si>
    <t>30/4/2026</t>
  </si>
  <si>
    <t>PL/JA/01605</t>
  </si>
  <si>
    <t>131</t>
  </si>
  <si>
    <t>PL/JA/01607</t>
  </si>
  <si>
    <t>119</t>
  </si>
  <si>
    <t>JAJPUR ROAD</t>
  </si>
  <si>
    <t>PL/JA/01608</t>
  </si>
  <si>
    <t>133</t>
  </si>
  <si>
    <t>PL/JA/01609</t>
  </si>
  <si>
    <t>118</t>
  </si>
  <si>
    <t>SORO</t>
  </si>
  <si>
    <t>PL/JA/01610</t>
  </si>
  <si>
    <t>120</t>
  </si>
  <si>
    <t>PL/JA/01611</t>
  </si>
  <si>
    <t>132</t>
  </si>
  <si>
    <t>PL/JA/01620</t>
  </si>
  <si>
    <t>135</t>
  </si>
  <si>
    <t>PL/JA/01647</t>
  </si>
  <si>
    <t>143/144</t>
  </si>
  <si>
    <t>PL/JA/01649</t>
  </si>
  <si>
    <t>145//146</t>
  </si>
  <si>
    <t>PL/JA/01728</t>
  </si>
  <si>
    <t>127</t>
  </si>
  <si>
    <t>PL/JA/01729</t>
  </si>
  <si>
    <t>0138</t>
  </si>
  <si>
    <t>ANGUL</t>
  </si>
  <si>
    <t>PL/JA/01748</t>
  </si>
  <si>
    <t>PL/JA/01787</t>
  </si>
  <si>
    <t>134</t>
  </si>
  <si>
    <t>PL/JA/01803</t>
  </si>
  <si>
    <t>129</t>
  </si>
  <si>
    <t>PL/JA/01811</t>
  </si>
  <si>
    <t>126</t>
  </si>
  <si>
    <t>(RUPEES SEVENTY FOUR THOUSAND THREE HUNDRED FORTY TWO ONLY)</t>
  </si>
  <si>
    <t>Kindly, verify &amp; confirm within 7 days, else GST will be filed by 20th MAY,2026
GST to be paid by Consignor under Reverse Charge Mechanism(RCM) as per GST.</t>
  </si>
  <si>
    <t>149/150/ 7010</t>
  </si>
  <si>
    <t xml:space="preserve">Bill Date: 30/04/2026
Bill NO. : 2113
Total Amount: 74342.00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</si>
</sst>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9"/>
      <color rgb="FF3E4B5B"/>
      <name val="Segoe U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4" fontId="2" fillId="3" borderId="0" xfId="0" applyNumberFormat="1" applyFont="1" applyFill="1" applyAlignment="1">
      <alignment vertical="center" wrapText="1"/>
    </xf>
    <xf numFmtId="2" fontId="1" fillId="2" borderId="0" xfId="0" applyNumberFormat="1" applyFont="1" applyFill="1" applyAlignment="1">
      <alignment wrapText="1"/>
    </xf>
    <xf numFmtId="0" fontId="1" fillId="0" borderId="8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2" fontId="0" fillId="0" borderId="3" xfId="0" applyNumberFormat="1" applyFont="1" applyBorder="1"/>
    <xf numFmtId="0" fontId="0" fillId="0" borderId="0" xfId="0" applyNumberFormat="1" applyFont="1" applyAlignment="1">
      <alignment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0" borderId="10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2" fontId="1" fillId="0" borderId="13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right" vertical="center"/>
    </xf>
    <xf numFmtId="0" fontId="1" fillId="0" borderId="12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6" xfId="0" applyNumberFormat="1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6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66676</xdr:rowOff>
    </xdr:from>
    <xdr:to>
      <xdr:col>6</xdr:col>
      <xdr:colOff>57149</xdr:colOff>
      <xdr:row>1</xdr:row>
      <xdr:rowOff>962026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66676"/>
          <a:ext cx="3829049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6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  <cell r="E4">
            <v>55</v>
          </cell>
        </row>
        <row r="5">
          <cell r="C5" t="str">
            <v>BHUBANESWAR</v>
          </cell>
          <cell r="D5">
            <v>72</v>
          </cell>
          <cell r="E5">
            <v>78</v>
          </cell>
        </row>
        <row r="6">
          <cell r="C6" t="str">
            <v>KHURDA</v>
          </cell>
          <cell r="D6">
            <v>85</v>
          </cell>
          <cell r="E6">
            <v>92</v>
          </cell>
        </row>
        <row r="7">
          <cell r="C7" t="str">
            <v>ANGUL</v>
          </cell>
          <cell r="D7">
            <v>90</v>
          </cell>
          <cell r="E7">
            <v>97</v>
          </cell>
        </row>
        <row r="8">
          <cell r="C8" t="str">
            <v>BALASORE</v>
          </cell>
          <cell r="D8">
            <v>90</v>
          </cell>
          <cell r="E8">
            <v>97</v>
          </cell>
        </row>
        <row r="9">
          <cell r="C9" t="str">
            <v>BERHAMPUR</v>
          </cell>
          <cell r="D9">
            <v>90</v>
          </cell>
          <cell r="E9">
            <v>97</v>
          </cell>
        </row>
        <row r="10">
          <cell r="C10" t="str">
            <v>NALCO</v>
          </cell>
          <cell r="D10">
            <v>94</v>
          </cell>
          <cell r="E10">
            <v>102</v>
          </cell>
        </row>
        <row r="11">
          <cell r="C11" t="str">
            <v>CHANDIKHOL</v>
          </cell>
          <cell r="D11">
            <v>97</v>
          </cell>
          <cell r="E11">
            <v>105</v>
          </cell>
        </row>
        <row r="12">
          <cell r="C12" t="str">
            <v>DHENKANAL</v>
          </cell>
          <cell r="D12">
            <v>97</v>
          </cell>
          <cell r="E12">
            <v>105</v>
          </cell>
        </row>
        <row r="13">
          <cell r="C13" t="str">
            <v>JAGATSINGHPUR</v>
          </cell>
          <cell r="D13">
            <v>97</v>
          </cell>
          <cell r="E13">
            <v>105</v>
          </cell>
        </row>
        <row r="14">
          <cell r="C14" t="str">
            <v>PURI</v>
          </cell>
          <cell r="D14">
            <v>97</v>
          </cell>
          <cell r="E14">
            <v>105</v>
          </cell>
        </row>
        <row r="15">
          <cell r="C15" t="str">
            <v>TALCHER</v>
          </cell>
          <cell r="D15">
            <v>97</v>
          </cell>
          <cell r="E15">
            <v>105</v>
          </cell>
        </row>
        <row r="16">
          <cell r="C16" t="str">
            <v>PUNANGA</v>
          </cell>
          <cell r="D16">
            <v>97</v>
          </cell>
          <cell r="E16">
            <v>105</v>
          </cell>
        </row>
        <row r="17">
          <cell r="C17" t="str">
            <v>BHADRAK</v>
          </cell>
          <cell r="D17">
            <v>98</v>
          </cell>
          <cell r="E17">
            <v>106</v>
          </cell>
        </row>
        <row r="18">
          <cell r="C18" t="str">
            <v>KENDRAPARA</v>
          </cell>
          <cell r="D18">
            <v>98</v>
          </cell>
          <cell r="E18">
            <v>106</v>
          </cell>
        </row>
        <row r="19">
          <cell r="C19" t="str">
            <v>SALIPUR</v>
          </cell>
          <cell r="D19">
            <v>98</v>
          </cell>
          <cell r="E19">
            <v>106</v>
          </cell>
        </row>
        <row r="20">
          <cell r="C20" t="str">
            <v>ADASPUR</v>
          </cell>
          <cell r="D20">
            <v>101</v>
          </cell>
          <cell r="E20">
            <v>109</v>
          </cell>
        </row>
        <row r="21">
          <cell r="C21" t="str">
            <v>NAYAGARH</v>
          </cell>
          <cell r="D21">
            <v>101</v>
          </cell>
          <cell r="E21">
            <v>109</v>
          </cell>
        </row>
        <row r="22">
          <cell r="C22" t="str">
            <v>PANKAPAL</v>
          </cell>
          <cell r="D22">
            <v>101</v>
          </cell>
          <cell r="E22">
            <v>109</v>
          </cell>
        </row>
        <row r="23">
          <cell r="C23" t="str">
            <v>RAJ SUNAKHALA</v>
          </cell>
          <cell r="D23">
            <v>101</v>
          </cell>
          <cell r="E23">
            <v>109</v>
          </cell>
        </row>
        <row r="24">
          <cell r="C24" t="str">
            <v>TANGI</v>
          </cell>
          <cell r="D24">
            <v>101</v>
          </cell>
          <cell r="E24">
            <v>109</v>
          </cell>
        </row>
        <row r="25">
          <cell r="C25" t="str">
            <v>KAMPAGARH</v>
          </cell>
          <cell r="D25">
            <v>104</v>
          </cell>
          <cell r="E25">
            <v>112</v>
          </cell>
        </row>
        <row r="26">
          <cell r="C26" t="str">
            <v>NIRAKARPUR</v>
          </cell>
          <cell r="D26">
            <v>104</v>
          </cell>
          <cell r="E26">
            <v>112</v>
          </cell>
        </row>
        <row r="27">
          <cell r="C27" t="str">
            <v>JATNI</v>
          </cell>
          <cell r="D27">
            <v>105</v>
          </cell>
          <cell r="E27">
            <v>113</v>
          </cell>
        </row>
        <row r="28">
          <cell r="C28" t="str">
            <v>BARIPADA</v>
          </cell>
          <cell r="D28">
            <v>109</v>
          </cell>
          <cell r="E28">
            <v>118</v>
          </cell>
        </row>
        <row r="29">
          <cell r="C29" t="str">
            <v>ATHGARH</v>
          </cell>
          <cell r="D29">
            <v>110</v>
          </cell>
          <cell r="E29">
            <v>119</v>
          </cell>
        </row>
        <row r="30">
          <cell r="C30" t="str">
            <v>HARIPUR</v>
          </cell>
          <cell r="D30">
            <v>110</v>
          </cell>
          <cell r="E30">
            <v>119</v>
          </cell>
        </row>
        <row r="31">
          <cell r="C31" t="str">
            <v>JAJPUR ROAD</v>
          </cell>
          <cell r="D31">
            <v>110</v>
          </cell>
          <cell r="E31">
            <v>119</v>
          </cell>
        </row>
        <row r="32">
          <cell r="C32" t="str">
            <v>JAJPUR TOWN</v>
          </cell>
          <cell r="D32">
            <v>110</v>
          </cell>
          <cell r="E32">
            <v>119</v>
          </cell>
        </row>
        <row r="33">
          <cell r="C33" t="str">
            <v>KHETRAPALA</v>
          </cell>
          <cell r="D33">
            <v>110</v>
          </cell>
          <cell r="E33">
            <v>119</v>
          </cell>
        </row>
        <row r="34">
          <cell r="C34" t="str">
            <v>NIMAPARA</v>
          </cell>
          <cell r="D34">
            <v>110</v>
          </cell>
          <cell r="E34">
            <v>119</v>
          </cell>
        </row>
        <row r="35">
          <cell r="C35" t="str">
            <v>RAHAMA</v>
          </cell>
          <cell r="D35">
            <v>110</v>
          </cell>
          <cell r="E35">
            <v>119</v>
          </cell>
        </row>
        <row r="36">
          <cell r="C36" t="str">
            <v>BALUGAON</v>
          </cell>
          <cell r="D36">
            <v>110</v>
          </cell>
          <cell r="E36">
            <v>119</v>
          </cell>
        </row>
        <row r="37">
          <cell r="C37" t="str">
            <v>PARADEEP</v>
          </cell>
          <cell r="D37">
            <v>117</v>
          </cell>
          <cell r="E37">
            <v>126</v>
          </cell>
        </row>
        <row r="38">
          <cell r="C38" t="str">
            <v>AUL</v>
          </cell>
          <cell r="D38">
            <v>120</v>
          </cell>
          <cell r="E38">
            <v>130</v>
          </cell>
        </row>
        <row r="39">
          <cell r="C39" t="str">
            <v>BANKI</v>
          </cell>
          <cell r="D39">
            <v>122</v>
          </cell>
          <cell r="E39">
            <v>132</v>
          </cell>
        </row>
        <row r="40">
          <cell r="C40" t="str">
            <v>KAMAKHYANAGAR</v>
          </cell>
          <cell r="D40">
            <v>122</v>
          </cell>
          <cell r="E40">
            <v>132</v>
          </cell>
        </row>
        <row r="41">
          <cell r="C41" t="str">
            <v>KANAKPUR</v>
          </cell>
          <cell r="D41">
            <v>122</v>
          </cell>
          <cell r="E41">
            <v>132</v>
          </cell>
        </row>
        <row r="42">
          <cell r="C42" t="str">
            <v>NUAPATNA</v>
          </cell>
          <cell r="D42">
            <v>122</v>
          </cell>
          <cell r="E42">
            <v>132</v>
          </cell>
        </row>
        <row r="43">
          <cell r="C43" t="str">
            <v>SORO</v>
          </cell>
          <cell r="D43">
            <v>122</v>
          </cell>
          <cell r="E43">
            <v>132</v>
          </cell>
        </row>
        <row r="44">
          <cell r="C44" t="str">
            <v>BOLANGIR</v>
          </cell>
          <cell r="D44">
            <v>142</v>
          </cell>
          <cell r="E44">
            <v>153</v>
          </cell>
        </row>
        <row r="45">
          <cell r="C45" t="str">
            <v>BALIAPAL</v>
          </cell>
          <cell r="D45">
            <v>148</v>
          </cell>
          <cell r="E45">
            <v>160</v>
          </cell>
        </row>
        <row r="46">
          <cell r="C46" t="str">
            <v>JALESWAR</v>
          </cell>
          <cell r="D46">
            <v>148</v>
          </cell>
          <cell r="E46">
            <v>160</v>
          </cell>
        </row>
        <row r="47">
          <cell r="C47" t="str">
            <v>KARANJIA</v>
          </cell>
          <cell r="D47">
            <v>148</v>
          </cell>
          <cell r="E47">
            <v>160</v>
          </cell>
        </row>
        <row r="48">
          <cell r="C48" t="str">
            <v>REDHAKHOL</v>
          </cell>
          <cell r="D48">
            <v>148</v>
          </cell>
          <cell r="E48">
            <v>160</v>
          </cell>
        </row>
        <row r="49">
          <cell r="C49" t="str">
            <v>CHANDANESWAR</v>
          </cell>
          <cell r="D49">
            <v>237</v>
          </cell>
          <cell r="E49">
            <v>256</v>
          </cell>
        </row>
        <row r="50">
          <cell r="C50" t="str">
            <v>KHARIAR ROAD</v>
          </cell>
          <cell r="D50">
            <v>159</v>
          </cell>
          <cell r="E50">
            <v>172</v>
          </cell>
        </row>
        <row r="51">
          <cell r="C51" t="str">
            <v>BOUDH</v>
          </cell>
          <cell r="D51">
            <v>119</v>
          </cell>
          <cell r="E51">
            <v>129</v>
          </cell>
        </row>
        <row r="52">
          <cell r="C52" t="str">
            <v>PHULBANI</v>
          </cell>
          <cell r="D52">
            <v>106</v>
          </cell>
          <cell r="E52">
            <v>114</v>
          </cell>
        </row>
        <row r="53">
          <cell r="C53" t="str">
            <v>KEONJHAR</v>
          </cell>
          <cell r="D53">
            <v>110</v>
          </cell>
          <cell r="E53">
            <v>119</v>
          </cell>
        </row>
        <row r="54">
          <cell r="C54" t="str">
            <v>ANANDAPUR</v>
          </cell>
          <cell r="D54">
            <v>110</v>
          </cell>
          <cell r="E54">
            <v>119</v>
          </cell>
        </row>
        <row r="55">
          <cell r="C55" t="str">
            <v>JHARSUGUDA</v>
          </cell>
          <cell r="D55">
            <v>111</v>
          </cell>
          <cell r="E55">
            <v>120</v>
          </cell>
        </row>
        <row r="56">
          <cell r="C56" t="str">
            <v>MALKANGIRI</v>
          </cell>
          <cell r="D56">
            <v>172</v>
          </cell>
          <cell r="E56">
            <v>186</v>
          </cell>
        </row>
        <row r="57">
          <cell r="C57" t="str">
            <v>BALICHANDRAPUR</v>
          </cell>
          <cell r="D57">
            <v>98</v>
          </cell>
          <cell r="E57">
            <v>106</v>
          </cell>
        </row>
        <row r="58">
          <cell r="C58" t="str">
            <v>PURUNA CUTTACK (BOUDH)</v>
          </cell>
          <cell r="D58">
            <v>119</v>
          </cell>
          <cell r="E58">
            <v>129</v>
          </cell>
        </row>
        <row r="59">
          <cell r="C59" t="str">
            <v>ROURKELA</v>
          </cell>
          <cell r="D59">
            <v>111</v>
          </cell>
          <cell r="E59">
            <v>120</v>
          </cell>
        </row>
        <row r="60">
          <cell r="C60" t="str">
            <v>BALIMELA</v>
          </cell>
          <cell r="D60">
            <v>173</v>
          </cell>
          <cell r="E60">
            <v>187</v>
          </cell>
        </row>
        <row r="61">
          <cell r="C61" t="str">
            <v>BHUBAN</v>
          </cell>
          <cell r="D61">
            <v>113</v>
          </cell>
          <cell r="E61">
            <v>122</v>
          </cell>
        </row>
        <row r="62">
          <cell r="C62" t="str">
            <v>DEOGARH</v>
          </cell>
          <cell r="D62">
            <v>138</v>
          </cell>
          <cell r="E62">
            <v>149</v>
          </cell>
        </row>
        <row r="63">
          <cell r="C63" t="str">
            <v>AGARPADA</v>
          </cell>
          <cell r="D63">
            <v>109</v>
          </cell>
          <cell r="E63">
            <v>118</v>
          </cell>
        </row>
        <row r="64">
          <cell r="C64" t="str">
            <v>SAMBALPUR</v>
          </cell>
          <cell r="D64">
            <v>101</v>
          </cell>
          <cell r="E64">
            <v>109</v>
          </cell>
        </row>
        <row r="65">
          <cell r="C65" t="str">
            <v>G UDAYAGIRI</v>
          </cell>
          <cell r="D65">
            <v>150</v>
          </cell>
          <cell r="E65">
            <v>162</v>
          </cell>
        </row>
        <row r="66">
          <cell r="C66" t="str">
            <v>JAYPATNA</v>
          </cell>
          <cell r="D66">
            <v>159</v>
          </cell>
          <cell r="E66">
            <v>172</v>
          </cell>
        </row>
        <row r="67">
          <cell r="C67" t="str">
            <v>NABARANGPUR</v>
          </cell>
          <cell r="D67">
            <v>140</v>
          </cell>
          <cell r="E67">
            <v>151</v>
          </cell>
        </row>
        <row r="68">
          <cell r="C68" t="str">
            <v>KUANRAPUR</v>
          </cell>
          <cell r="D68">
            <v>110</v>
          </cell>
          <cell r="E68">
            <v>119</v>
          </cell>
        </row>
        <row r="69">
          <cell r="C69" t="str">
            <v>JUNAGARH</v>
          </cell>
          <cell r="D69">
            <v>159</v>
          </cell>
          <cell r="E69">
            <v>172</v>
          </cell>
        </row>
        <row r="70">
          <cell r="C70" t="str">
            <v>NELUNG</v>
          </cell>
          <cell r="D70">
            <v>110</v>
          </cell>
          <cell r="E70">
            <v>119</v>
          </cell>
        </row>
        <row r="71">
          <cell r="C71" t="str">
            <v>BHOGARAI</v>
          </cell>
          <cell r="E71">
            <v>195</v>
          </cell>
        </row>
        <row r="72">
          <cell r="C72" t="str">
            <v>NEGUAN</v>
          </cell>
          <cell r="E72">
            <v>195</v>
          </cell>
        </row>
        <row r="73">
          <cell r="C73" t="str">
            <v>JEYPORE</v>
          </cell>
          <cell r="E73">
            <v>135</v>
          </cell>
        </row>
        <row r="74">
          <cell r="C74" t="str">
            <v>RAYAGADA</v>
          </cell>
          <cell r="E74">
            <v>120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topLeftCell="A52" workbookViewId="0">
      <selection activeCell="O60" sqref="O60"/>
    </sheetView>
  </sheetViews>
  <sheetFormatPr defaultRowHeight="15"/>
  <cols>
    <col min="1" max="1" width="4" customWidth="1"/>
    <col min="2" max="2" width="10.28515625" customWidth="1"/>
    <col min="3" max="3" width="11.7109375" bestFit="1" customWidth="1"/>
    <col min="4" max="4" width="9.85546875" bestFit="1" customWidth="1"/>
    <col min="5" max="5" width="6.42578125" bestFit="1" customWidth="1"/>
    <col min="6" max="6" width="15.85546875" bestFit="1" customWidth="1"/>
    <col min="7" max="7" width="5.85546875" customWidth="1"/>
    <col min="8" max="8" width="7.85546875" customWidth="1"/>
    <col min="9" max="9" width="7.42578125" customWidth="1"/>
    <col min="10" max="10" width="9.28515625" customWidth="1"/>
    <col min="11" max="11" width="9.42578125" customWidth="1"/>
    <col min="14" max="14" width="9.5703125" bestFit="1" customWidth="1"/>
  </cols>
  <sheetData>
    <row r="1" spans="1:14" ht="15.75" thickBot="1"/>
    <row r="2" spans="1:14" s="1" customFormat="1" ht="83.25" customHeight="1" thickBot="1">
      <c r="A2" s="33"/>
      <c r="B2" s="34"/>
      <c r="C2" s="34"/>
      <c r="D2" s="34"/>
      <c r="E2" s="34"/>
      <c r="F2" s="34"/>
      <c r="G2" s="34"/>
      <c r="H2" s="35" t="s">
        <v>4</v>
      </c>
      <c r="I2" s="35"/>
      <c r="J2" s="35"/>
      <c r="K2" s="36"/>
    </row>
    <row r="3" spans="1:14" s="1" customFormat="1" ht="76.5" customHeight="1" thickBot="1">
      <c r="A3" s="33" t="s">
        <v>5</v>
      </c>
      <c r="B3" s="34"/>
      <c r="C3" s="34"/>
      <c r="D3" s="34"/>
      <c r="E3" s="34"/>
      <c r="F3" s="34"/>
      <c r="G3" s="37"/>
      <c r="H3" s="38" t="s">
        <v>159</v>
      </c>
      <c r="I3" s="35"/>
      <c r="J3" s="35"/>
      <c r="K3" s="36"/>
      <c r="L3" s="2"/>
      <c r="M3" s="2"/>
      <c r="N3" s="2"/>
    </row>
    <row r="4" spans="1:14" s="1" customFormat="1" ht="15.95" customHeight="1" thickBot="1">
      <c r="A4" s="10"/>
      <c r="B4" s="11"/>
      <c r="C4" s="11"/>
      <c r="D4" s="11"/>
      <c r="E4" s="11"/>
      <c r="F4" s="11"/>
      <c r="G4" s="11"/>
      <c r="H4" s="12"/>
      <c r="I4" s="12"/>
      <c r="J4" s="39" t="s">
        <v>6</v>
      </c>
      <c r="K4" s="40"/>
    </row>
    <row r="5" spans="1:14" s="1" customFormat="1" ht="30.75" thickBot="1">
      <c r="A5" s="6" t="s">
        <v>7</v>
      </c>
      <c r="B5" s="7" t="s">
        <v>0</v>
      </c>
      <c r="C5" s="7" t="s">
        <v>8</v>
      </c>
      <c r="D5" s="7" t="s">
        <v>9</v>
      </c>
      <c r="E5" s="7" t="s">
        <v>1</v>
      </c>
      <c r="F5" s="7" t="s">
        <v>10</v>
      </c>
      <c r="G5" s="7" t="s">
        <v>2</v>
      </c>
      <c r="H5" s="19" t="s">
        <v>3</v>
      </c>
      <c r="I5" s="19" t="s">
        <v>11</v>
      </c>
      <c r="J5" s="8" t="s">
        <v>12</v>
      </c>
      <c r="K5" s="9" t="s">
        <v>13</v>
      </c>
    </row>
    <row r="6" spans="1:14" s="13" customFormat="1" ht="30">
      <c r="A6" s="14">
        <v>1</v>
      </c>
      <c r="B6" s="15" t="s">
        <v>16</v>
      </c>
      <c r="C6" s="15" t="s">
        <v>17</v>
      </c>
      <c r="D6" s="20" t="s">
        <v>18</v>
      </c>
      <c r="E6" s="15" t="s">
        <v>19</v>
      </c>
      <c r="F6" s="15" t="s">
        <v>20</v>
      </c>
      <c r="G6" s="15">
        <v>45</v>
      </c>
      <c r="H6" s="16">
        <f>VLOOKUP(F6,'[1]LAXMI DISTRIBUTOR'!$C$4:$E$82,3,FALSE)</f>
        <v>97</v>
      </c>
      <c r="I6" s="16">
        <v>25</v>
      </c>
      <c r="J6" s="16">
        <f>G6*H6+I6</f>
        <v>4390</v>
      </c>
      <c r="K6" s="17"/>
    </row>
    <row r="7" spans="1:14" s="13" customFormat="1" ht="30">
      <c r="A7" s="14">
        <v>2</v>
      </c>
      <c r="B7" s="15" t="s">
        <v>16</v>
      </c>
      <c r="C7" s="15" t="s">
        <v>21</v>
      </c>
      <c r="D7" s="20" t="s">
        <v>22</v>
      </c>
      <c r="E7" s="15" t="s">
        <v>19</v>
      </c>
      <c r="F7" s="15" t="s">
        <v>20</v>
      </c>
      <c r="G7" s="15">
        <v>6</v>
      </c>
      <c r="H7" s="16">
        <f>VLOOKUP(F7,'[1]LAXMI DISTRIBUTOR'!$C$4:$E$82,3,FALSE)</f>
        <v>97</v>
      </c>
      <c r="I7" s="16">
        <v>25</v>
      </c>
      <c r="J7" s="16"/>
      <c r="K7" s="17">
        <f>G7*H7+I7</f>
        <v>607</v>
      </c>
    </row>
    <row r="8" spans="1:14" s="13" customFormat="1" ht="15.95" customHeight="1">
      <c r="A8" s="14">
        <v>3</v>
      </c>
      <c r="B8" s="15" t="s">
        <v>16</v>
      </c>
      <c r="C8" s="15" t="s">
        <v>23</v>
      </c>
      <c r="D8" s="21" t="s">
        <v>24</v>
      </c>
      <c r="E8" s="15" t="s">
        <v>19</v>
      </c>
      <c r="F8" s="15" t="s">
        <v>25</v>
      </c>
      <c r="G8" s="15">
        <v>8</v>
      </c>
      <c r="H8" s="16">
        <f>VLOOKUP(F8,'[1]LAXMI DISTRIBUTOR'!$C$4:$E$82,3,FALSE)</f>
        <v>92</v>
      </c>
      <c r="I8" s="16">
        <v>25</v>
      </c>
      <c r="J8" s="16">
        <f>G8*H8+I8</f>
        <v>761</v>
      </c>
      <c r="K8" s="17"/>
    </row>
    <row r="9" spans="1:14" s="13" customFormat="1" ht="15.95" customHeight="1">
      <c r="A9" s="14">
        <v>4</v>
      </c>
      <c r="B9" s="15" t="s">
        <v>16</v>
      </c>
      <c r="C9" s="15" t="s">
        <v>26</v>
      </c>
      <c r="D9" s="21" t="s">
        <v>27</v>
      </c>
      <c r="E9" s="15" t="s">
        <v>19</v>
      </c>
      <c r="F9" s="15" t="s">
        <v>28</v>
      </c>
      <c r="G9" s="15">
        <v>9</v>
      </c>
      <c r="H9" s="16">
        <f>VLOOKUP(F9,'[1]LAXMI DISTRIBUTOR'!$C$4:$E$82,3,FALSE)</f>
        <v>109</v>
      </c>
      <c r="I9" s="16">
        <v>25</v>
      </c>
      <c r="J9" s="16">
        <f>G9*H9+I9</f>
        <v>1006</v>
      </c>
      <c r="K9" s="17"/>
    </row>
    <row r="10" spans="1:14" s="13" customFormat="1" ht="15.95" customHeight="1">
      <c r="A10" s="14">
        <v>5</v>
      </c>
      <c r="B10" s="15" t="s">
        <v>16</v>
      </c>
      <c r="C10" s="15" t="s">
        <v>29</v>
      </c>
      <c r="D10" s="21" t="s">
        <v>30</v>
      </c>
      <c r="E10" s="15" t="s">
        <v>19</v>
      </c>
      <c r="F10" s="15" t="s">
        <v>31</v>
      </c>
      <c r="G10" s="15">
        <v>6</v>
      </c>
      <c r="H10" s="16">
        <f>VLOOKUP(F10,'[1]LAXMI DISTRIBUTOR'!$C$4:$E$82,3,FALSE)</f>
        <v>105</v>
      </c>
      <c r="I10" s="16">
        <v>25</v>
      </c>
      <c r="J10" s="16"/>
      <c r="K10" s="17">
        <f>G10*H10+I10</f>
        <v>655</v>
      </c>
    </row>
    <row r="11" spans="1:14" s="13" customFormat="1" ht="15.95" customHeight="1">
      <c r="A11" s="14">
        <v>6</v>
      </c>
      <c r="B11" s="15" t="s">
        <v>16</v>
      </c>
      <c r="C11" s="15" t="s">
        <v>32</v>
      </c>
      <c r="D11" s="21" t="s">
        <v>33</v>
      </c>
      <c r="E11" s="15" t="s">
        <v>19</v>
      </c>
      <c r="F11" s="15" t="s">
        <v>34</v>
      </c>
      <c r="G11" s="15">
        <v>2</v>
      </c>
      <c r="H11" s="16">
        <f>VLOOKUP(F11,'[1]LAXMI DISTRIBUTOR'!$C$4:$E$82,3,FALSE)</f>
        <v>105</v>
      </c>
      <c r="I11" s="16">
        <v>25</v>
      </c>
      <c r="J11" s="16"/>
      <c r="K11" s="17">
        <f>G11*H11+I11</f>
        <v>235</v>
      </c>
    </row>
    <row r="12" spans="1:14" s="13" customFormat="1" ht="15.95" customHeight="1">
      <c r="A12" s="14">
        <v>7</v>
      </c>
      <c r="B12" s="15" t="s">
        <v>16</v>
      </c>
      <c r="C12" s="15" t="s">
        <v>35</v>
      </c>
      <c r="D12" s="21" t="s">
        <v>36</v>
      </c>
      <c r="E12" s="15" t="s">
        <v>19</v>
      </c>
      <c r="F12" s="15" t="s">
        <v>28</v>
      </c>
      <c r="G12" s="15">
        <v>5</v>
      </c>
      <c r="H12" s="16">
        <f>VLOOKUP(F12,'[1]LAXMI DISTRIBUTOR'!$C$4:$E$82,3,FALSE)</f>
        <v>109</v>
      </c>
      <c r="I12" s="16">
        <v>25</v>
      </c>
      <c r="J12" s="16"/>
      <c r="K12" s="17">
        <f>G12*H12+I12</f>
        <v>570</v>
      </c>
    </row>
    <row r="13" spans="1:14" s="13" customFormat="1" ht="15.95" customHeight="1">
      <c r="A13" s="14">
        <v>8</v>
      </c>
      <c r="B13" s="15" t="s">
        <v>16</v>
      </c>
      <c r="C13" s="15" t="s">
        <v>37</v>
      </c>
      <c r="D13" s="21" t="s">
        <v>38</v>
      </c>
      <c r="E13" s="15" t="s">
        <v>19</v>
      </c>
      <c r="F13" s="15" t="s">
        <v>39</v>
      </c>
      <c r="G13" s="15">
        <v>10</v>
      </c>
      <c r="H13" s="16">
        <f>VLOOKUP(F13,'[1]LAXMI DISTRIBUTOR'!$C$4:$E$82,3,FALSE)</f>
        <v>160</v>
      </c>
      <c r="I13" s="16">
        <v>25</v>
      </c>
      <c r="J13" s="16">
        <f t="shared" ref="J13:J33" si="0">G13*H13+I13</f>
        <v>1625</v>
      </c>
      <c r="K13" s="17"/>
    </row>
    <row r="14" spans="1:14" s="13" customFormat="1" ht="15.95" customHeight="1">
      <c r="A14" s="14">
        <v>9</v>
      </c>
      <c r="B14" s="15" t="s">
        <v>16</v>
      </c>
      <c r="C14" s="15" t="s">
        <v>40</v>
      </c>
      <c r="D14" s="21" t="s">
        <v>41</v>
      </c>
      <c r="E14" s="15" t="s">
        <v>19</v>
      </c>
      <c r="F14" s="15" t="s">
        <v>42</v>
      </c>
      <c r="G14" s="15">
        <v>7</v>
      </c>
      <c r="H14" s="16">
        <f>VLOOKUP(F14,'[1]LAXMI DISTRIBUTOR'!$C$4:$E$82,3,FALSE)</f>
        <v>119</v>
      </c>
      <c r="I14" s="16">
        <v>25</v>
      </c>
      <c r="J14" s="16">
        <f t="shared" si="0"/>
        <v>858</v>
      </c>
      <c r="K14" s="17"/>
    </row>
    <row r="15" spans="1:14" s="13" customFormat="1" ht="15.95" customHeight="1">
      <c r="A15" s="14">
        <v>10</v>
      </c>
      <c r="B15" s="15" t="s">
        <v>16</v>
      </c>
      <c r="C15" s="15" t="s">
        <v>43</v>
      </c>
      <c r="D15" s="21" t="s">
        <v>44</v>
      </c>
      <c r="E15" s="15" t="s">
        <v>19</v>
      </c>
      <c r="F15" s="15" t="s">
        <v>45</v>
      </c>
      <c r="G15" s="15">
        <v>5</v>
      </c>
      <c r="H15" s="16">
        <f>VLOOKUP(F15,'[1]LAXMI DISTRIBUTOR'!$C$4:$E$82,3,FALSE)</f>
        <v>160</v>
      </c>
      <c r="I15" s="16">
        <v>25</v>
      </c>
      <c r="J15" s="16">
        <f t="shared" si="0"/>
        <v>825</v>
      </c>
      <c r="K15" s="17"/>
    </row>
    <row r="16" spans="1:14" s="13" customFormat="1" ht="15.95" customHeight="1">
      <c r="A16" s="14">
        <v>11</v>
      </c>
      <c r="B16" s="15" t="s">
        <v>16</v>
      </c>
      <c r="C16" s="15" t="s">
        <v>46</v>
      </c>
      <c r="D16" s="21" t="s">
        <v>47</v>
      </c>
      <c r="E16" s="15" t="s">
        <v>19</v>
      </c>
      <c r="F16" s="15" t="s">
        <v>48</v>
      </c>
      <c r="G16" s="15">
        <v>8</v>
      </c>
      <c r="H16" s="16">
        <f>VLOOKUP(F16,'[1]LAXMI DISTRIBUTOR'!$C$4:$E$82,3,FALSE)</f>
        <v>105</v>
      </c>
      <c r="I16" s="16">
        <v>25</v>
      </c>
      <c r="J16" s="16">
        <f t="shared" si="0"/>
        <v>865</v>
      </c>
      <c r="K16" s="17"/>
    </row>
    <row r="17" spans="1:11" s="13" customFormat="1" ht="15.95" customHeight="1">
      <c r="A17" s="14">
        <v>12</v>
      </c>
      <c r="B17" s="15" t="s">
        <v>16</v>
      </c>
      <c r="C17" s="15" t="s">
        <v>49</v>
      </c>
      <c r="D17" s="21" t="s">
        <v>50</v>
      </c>
      <c r="E17" s="15" t="s">
        <v>19</v>
      </c>
      <c r="F17" s="15" t="s">
        <v>51</v>
      </c>
      <c r="G17" s="15">
        <v>5</v>
      </c>
      <c r="H17" s="16">
        <f>VLOOKUP(F17,'[1]LAXMI DISTRIBUTOR'!$C$4:$E$82,3,FALSE)</f>
        <v>195</v>
      </c>
      <c r="I17" s="16">
        <v>25</v>
      </c>
      <c r="J17" s="16">
        <f t="shared" si="0"/>
        <v>1000</v>
      </c>
      <c r="K17" s="17"/>
    </row>
    <row r="18" spans="1:11" s="13" customFormat="1" ht="15.95" customHeight="1">
      <c r="A18" s="14">
        <v>13</v>
      </c>
      <c r="B18" s="15" t="s">
        <v>52</v>
      </c>
      <c r="C18" s="15" t="s">
        <v>53</v>
      </c>
      <c r="D18" s="21" t="s">
        <v>54</v>
      </c>
      <c r="E18" s="15" t="s">
        <v>19</v>
      </c>
      <c r="F18" s="15" t="s">
        <v>55</v>
      </c>
      <c r="G18" s="15">
        <v>12</v>
      </c>
      <c r="H18" s="16">
        <f>VLOOKUP(F18,'[1]LAXMI DISTRIBUTOR'!$C$4:$E$82,3,FALSE)</f>
        <v>126</v>
      </c>
      <c r="I18" s="16">
        <v>25</v>
      </c>
      <c r="J18" s="16">
        <f t="shared" si="0"/>
        <v>1537</v>
      </c>
      <c r="K18" s="17"/>
    </row>
    <row r="19" spans="1:11" s="13" customFormat="1" ht="15.95" customHeight="1">
      <c r="A19" s="14">
        <v>14</v>
      </c>
      <c r="B19" s="15" t="s">
        <v>56</v>
      </c>
      <c r="C19" s="15" t="s">
        <v>57</v>
      </c>
      <c r="D19" s="21" t="s">
        <v>54</v>
      </c>
      <c r="E19" s="15" t="s">
        <v>19</v>
      </c>
      <c r="F19" s="15" t="s">
        <v>45</v>
      </c>
      <c r="G19" s="15">
        <v>21</v>
      </c>
      <c r="H19" s="16">
        <f>VLOOKUP(F19,'[1]LAXMI DISTRIBUTOR'!$C$4:$E$82,3,FALSE)</f>
        <v>160</v>
      </c>
      <c r="I19" s="16">
        <v>25</v>
      </c>
      <c r="J19" s="16">
        <f t="shared" si="0"/>
        <v>3385</v>
      </c>
      <c r="K19" s="17"/>
    </row>
    <row r="20" spans="1:11" s="13" customFormat="1" ht="15.95" customHeight="1">
      <c r="A20" s="14">
        <v>15</v>
      </c>
      <c r="B20" s="15" t="s">
        <v>56</v>
      </c>
      <c r="C20" s="15" t="s">
        <v>58</v>
      </c>
      <c r="D20" s="21" t="s">
        <v>59</v>
      </c>
      <c r="E20" s="15" t="s">
        <v>19</v>
      </c>
      <c r="F20" s="15" t="s">
        <v>60</v>
      </c>
      <c r="G20" s="15">
        <v>8</v>
      </c>
      <c r="H20" s="16">
        <f>VLOOKUP(F20,'[1]LAXMI DISTRIBUTOR'!$C$4:$E$82,3,FALSE)</f>
        <v>118</v>
      </c>
      <c r="I20" s="16">
        <v>25</v>
      </c>
      <c r="J20" s="16">
        <f t="shared" si="0"/>
        <v>969</v>
      </c>
      <c r="K20" s="17"/>
    </row>
    <row r="21" spans="1:11" s="13" customFormat="1" ht="15.95" customHeight="1">
      <c r="A21" s="14">
        <v>16</v>
      </c>
      <c r="B21" s="15" t="s">
        <v>61</v>
      </c>
      <c r="C21" s="15" t="s">
        <v>62</v>
      </c>
      <c r="D21" s="21" t="s">
        <v>63</v>
      </c>
      <c r="E21" s="15" t="s">
        <v>19</v>
      </c>
      <c r="F21" s="15" t="s">
        <v>55</v>
      </c>
      <c r="G21" s="15">
        <v>35</v>
      </c>
      <c r="H21" s="16">
        <f>VLOOKUP(F21,'[1]LAXMI DISTRIBUTOR'!$C$4:$E$82,3,FALSE)</f>
        <v>126</v>
      </c>
      <c r="I21" s="16">
        <v>25</v>
      </c>
      <c r="J21" s="16">
        <f t="shared" si="0"/>
        <v>4435</v>
      </c>
      <c r="K21" s="17"/>
    </row>
    <row r="22" spans="1:11" s="13" customFormat="1" ht="15.95" customHeight="1">
      <c r="A22" s="14">
        <v>17</v>
      </c>
      <c r="B22" s="15" t="s">
        <v>64</v>
      </c>
      <c r="C22" s="15" t="s">
        <v>65</v>
      </c>
      <c r="D22" s="21" t="s">
        <v>66</v>
      </c>
      <c r="E22" s="15" t="s">
        <v>19</v>
      </c>
      <c r="F22" s="15" t="s">
        <v>67</v>
      </c>
      <c r="G22" s="15">
        <v>45</v>
      </c>
      <c r="H22" s="16">
        <f>VLOOKUP(F22,'[1]LAXMI DISTRIBUTOR'!$C$4:$E$82,3,FALSE)</f>
        <v>120</v>
      </c>
      <c r="I22" s="16">
        <v>25</v>
      </c>
      <c r="J22" s="16">
        <f t="shared" si="0"/>
        <v>5425</v>
      </c>
      <c r="K22" s="17"/>
    </row>
    <row r="23" spans="1:11" s="13" customFormat="1" ht="15.95" customHeight="1">
      <c r="A23" s="14">
        <v>18</v>
      </c>
      <c r="B23" s="15" t="s">
        <v>68</v>
      </c>
      <c r="C23" s="15" t="s">
        <v>69</v>
      </c>
      <c r="D23" s="21" t="s">
        <v>70</v>
      </c>
      <c r="E23" s="15" t="s">
        <v>19</v>
      </c>
      <c r="F23" s="15" t="s">
        <v>67</v>
      </c>
      <c r="G23" s="15">
        <v>18</v>
      </c>
      <c r="H23" s="16">
        <f>VLOOKUP(F23,'[1]LAXMI DISTRIBUTOR'!$C$4:$E$82,3,FALSE)</f>
        <v>120</v>
      </c>
      <c r="I23" s="16">
        <v>25</v>
      </c>
      <c r="J23" s="16">
        <f t="shared" si="0"/>
        <v>2185</v>
      </c>
      <c r="K23" s="17"/>
    </row>
    <row r="24" spans="1:11" s="13" customFormat="1" ht="15.95" customHeight="1">
      <c r="A24" s="14">
        <v>19</v>
      </c>
      <c r="B24" s="15" t="s">
        <v>68</v>
      </c>
      <c r="C24" s="15" t="s">
        <v>71</v>
      </c>
      <c r="D24" s="21" t="s">
        <v>72</v>
      </c>
      <c r="E24" s="15" t="s">
        <v>19</v>
      </c>
      <c r="F24" s="15" t="s">
        <v>45</v>
      </c>
      <c r="G24" s="15">
        <v>14</v>
      </c>
      <c r="H24" s="16">
        <f>VLOOKUP(F24,'[1]LAXMI DISTRIBUTOR'!$C$4:$E$82,3,FALSE)</f>
        <v>160</v>
      </c>
      <c r="I24" s="16">
        <v>25</v>
      </c>
      <c r="J24" s="16">
        <f t="shared" si="0"/>
        <v>2265</v>
      </c>
      <c r="K24" s="17"/>
    </row>
    <row r="25" spans="1:11" s="13" customFormat="1" ht="15.95" customHeight="1">
      <c r="A25" s="14">
        <v>20</v>
      </c>
      <c r="B25" s="15" t="s">
        <v>73</v>
      </c>
      <c r="C25" s="15" t="s">
        <v>74</v>
      </c>
      <c r="D25" s="21" t="s">
        <v>75</v>
      </c>
      <c r="E25" s="15" t="s">
        <v>19</v>
      </c>
      <c r="F25" s="15" t="s">
        <v>55</v>
      </c>
      <c r="G25" s="15">
        <v>13</v>
      </c>
      <c r="H25" s="16">
        <f>VLOOKUP(F25,'[1]LAXMI DISTRIBUTOR'!$C$4:$E$82,3,FALSE)</f>
        <v>126</v>
      </c>
      <c r="I25" s="16">
        <v>25</v>
      </c>
      <c r="J25" s="16">
        <f t="shared" si="0"/>
        <v>1663</v>
      </c>
      <c r="K25" s="17"/>
    </row>
    <row r="26" spans="1:11" s="13" customFormat="1" ht="15.95" customHeight="1">
      <c r="A26" s="14">
        <v>21</v>
      </c>
      <c r="B26" s="15" t="s">
        <v>73</v>
      </c>
      <c r="C26" s="15" t="s">
        <v>76</v>
      </c>
      <c r="D26" s="21" t="s">
        <v>77</v>
      </c>
      <c r="E26" s="15" t="s">
        <v>19</v>
      </c>
      <c r="F26" s="15" t="s">
        <v>78</v>
      </c>
      <c r="G26" s="15">
        <v>33</v>
      </c>
      <c r="H26" s="16">
        <f>VLOOKUP(F26,'[1]LAXMI DISTRIBUTOR'!$C$4:$E$82,3,FALSE)</f>
        <v>151</v>
      </c>
      <c r="I26" s="16">
        <v>25</v>
      </c>
      <c r="J26" s="16">
        <f t="shared" si="0"/>
        <v>5008</v>
      </c>
      <c r="K26" s="17"/>
    </row>
    <row r="27" spans="1:11" s="13" customFormat="1" ht="15.95" customHeight="1">
      <c r="A27" s="14">
        <v>22</v>
      </c>
      <c r="B27" s="15" t="s">
        <v>79</v>
      </c>
      <c r="C27" s="15" t="s">
        <v>80</v>
      </c>
      <c r="D27" s="21" t="s">
        <v>81</v>
      </c>
      <c r="E27" s="15" t="s">
        <v>19</v>
      </c>
      <c r="F27" s="15" t="s">
        <v>82</v>
      </c>
      <c r="G27" s="15">
        <v>30</v>
      </c>
      <c r="H27" s="16">
        <f>VLOOKUP(F27,'[1]LAXMI DISTRIBUTOR'!$C$4:$E$82,3,FALSE)</f>
        <v>118</v>
      </c>
      <c r="I27" s="16">
        <v>25</v>
      </c>
      <c r="J27" s="16">
        <f t="shared" si="0"/>
        <v>3565</v>
      </c>
      <c r="K27" s="17"/>
    </row>
    <row r="28" spans="1:11" s="13" customFormat="1" ht="15.95" customHeight="1">
      <c r="A28" s="14">
        <v>23</v>
      </c>
      <c r="B28" s="15" t="s">
        <v>83</v>
      </c>
      <c r="C28" s="15" t="s">
        <v>84</v>
      </c>
      <c r="D28" s="21" t="s">
        <v>85</v>
      </c>
      <c r="E28" s="15" t="s">
        <v>19</v>
      </c>
      <c r="F28" s="15" t="s">
        <v>48</v>
      </c>
      <c r="G28" s="15">
        <v>10</v>
      </c>
      <c r="H28" s="16">
        <f>VLOOKUP(F28,'[1]LAXMI DISTRIBUTOR'!$C$4:$E$82,3,FALSE)</f>
        <v>105</v>
      </c>
      <c r="I28" s="16">
        <v>25</v>
      </c>
      <c r="J28" s="16">
        <f t="shared" si="0"/>
        <v>1075</v>
      </c>
      <c r="K28" s="17"/>
    </row>
    <row r="29" spans="1:11" s="13" customFormat="1" ht="15.95" customHeight="1">
      <c r="A29" s="14">
        <v>24</v>
      </c>
      <c r="B29" s="15" t="s">
        <v>86</v>
      </c>
      <c r="C29" s="15" t="s">
        <v>87</v>
      </c>
      <c r="D29" s="21" t="s">
        <v>88</v>
      </c>
      <c r="E29" s="15" t="s">
        <v>19</v>
      </c>
      <c r="F29" s="15" t="s">
        <v>89</v>
      </c>
      <c r="G29" s="15">
        <v>15</v>
      </c>
      <c r="H29" s="16">
        <f>VLOOKUP(F29,'[1]LAXMI DISTRIBUTOR'!$C$4:$E$82,3,FALSE)</f>
        <v>106</v>
      </c>
      <c r="I29" s="16">
        <v>25</v>
      </c>
      <c r="J29" s="16">
        <f t="shared" si="0"/>
        <v>1615</v>
      </c>
      <c r="K29" s="17"/>
    </row>
    <row r="30" spans="1:11" s="13" customFormat="1" ht="15.95" customHeight="1">
      <c r="A30" s="14">
        <v>25</v>
      </c>
      <c r="B30" s="15" t="s">
        <v>90</v>
      </c>
      <c r="C30" s="15" t="s">
        <v>91</v>
      </c>
      <c r="D30" s="21" t="s">
        <v>92</v>
      </c>
      <c r="E30" s="15" t="s">
        <v>19</v>
      </c>
      <c r="F30" s="15" t="s">
        <v>31</v>
      </c>
      <c r="G30" s="15">
        <v>13</v>
      </c>
      <c r="H30" s="16">
        <f>VLOOKUP(F30,'[1]LAXMI DISTRIBUTOR'!$C$4:$E$82,3,FALSE)</f>
        <v>105</v>
      </c>
      <c r="I30" s="16">
        <v>25</v>
      </c>
      <c r="J30" s="16">
        <f t="shared" si="0"/>
        <v>1390</v>
      </c>
      <c r="K30" s="17"/>
    </row>
    <row r="31" spans="1:11" s="13" customFormat="1" ht="15.95" customHeight="1">
      <c r="A31" s="14">
        <v>26</v>
      </c>
      <c r="B31" s="15" t="s">
        <v>90</v>
      </c>
      <c r="C31" s="15" t="s">
        <v>93</v>
      </c>
      <c r="D31" s="21" t="s">
        <v>94</v>
      </c>
      <c r="E31" s="15" t="s">
        <v>19</v>
      </c>
      <c r="F31" s="15" t="s">
        <v>95</v>
      </c>
      <c r="G31" s="15">
        <v>16</v>
      </c>
      <c r="H31" s="16">
        <f>VLOOKUP(F31,'[1]LAXMI DISTRIBUTOR'!$C$4:$E$82,3,FALSE)</f>
        <v>105</v>
      </c>
      <c r="I31" s="16">
        <v>25</v>
      </c>
      <c r="J31" s="16">
        <f t="shared" si="0"/>
        <v>1705</v>
      </c>
      <c r="K31" s="17"/>
    </row>
    <row r="32" spans="1:11" s="13" customFormat="1" ht="15.95" customHeight="1">
      <c r="A32" s="14">
        <v>27</v>
      </c>
      <c r="B32" s="15" t="s">
        <v>96</v>
      </c>
      <c r="C32" s="15" t="s">
        <v>97</v>
      </c>
      <c r="D32" s="21" t="s">
        <v>98</v>
      </c>
      <c r="E32" s="15" t="s">
        <v>19</v>
      </c>
      <c r="F32" s="15" t="s">
        <v>67</v>
      </c>
      <c r="G32" s="15">
        <v>13</v>
      </c>
      <c r="H32" s="16">
        <f>VLOOKUP(F32,'[1]LAXMI DISTRIBUTOR'!$C$4:$E$82,3,FALSE)</f>
        <v>120</v>
      </c>
      <c r="I32" s="16">
        <v>25</v>
      </c>
      <c r="J32" s="16">
        <f t="shared" si="0"/>
        <v>1585</v>
      </c>
      <c r="K32" s="17"/>
    </row>
    <row r="33" spans="1:11" s="13" customFormat="1" ht="15.95" customHeight="1">
      <c r="A33" s="14">
        <v>28</v>
      </c>
      <c r="B33" s="15" t="s">
        <v>96</v>
      </c>
      <c r="C33" s="15" t="s">
        <v>99</v>
      </c>
      <c r="D33" s="21" t="s">
        <v>100</v>
      </c>
      <c r="E33" s="15" t="s">
        <v>19</v>
      </c>
      <c r="F33" s="15" t="s">
        <v>39</v>
      </c>
      <c r="G33" s="15">
        <v>7</v>
      </c>
      <c r="H33" s="16">
        <f>VLOOKUP(F33,'[1]LAXMI DISTRIBUTOR'!$C$4:$E$82,3,FALSE)</f>
        <v>160</v>
      </c>
      <c r="I33" s="16">
        <v>25</v>
      </c>
      <c r="J33" s="16">
        <f t="shared" si="0"/>
        <v>1145</v>
      </c>
      <c r="K33" s="17"/>
    </row>
    <row r="34" spans="1:11" s="13" customFormat="1" ht="15.95" customHeight="1">
      <c r="A34" s="14">
        <v>29</v>
      </c>
      <c r="B34" s="15" t="s">
        <v>101</v>
      </c>
      <c r="C34" s="15" t="s">
        <v>102</v>
      </c>
      <c r="D34" s="21" t="s">
        <v>103</v>
      </c>
      <c r="E34" s="15" t="s">
        <v>19</v>
      </c>
      <c r="F34" s="15" t="s">
        <v>104</v>
      </c>
      <c r="G34" s="15">
        <v>4</v>
      </c>
      <c r="H34" s="16">
        <f>VLOOKUP(F34,'[1]LAXMI DISTRIBUTOR'!$C$4:$E$82,3,FALSE)</f>
        <v>113</v>
      </c>
      <c r="I34" s="16">
        <v>25</v>
      </c>
      <c r="J34" s="16"/>
      <c r="K34" s="17">
        <f>G34*H34+I34</f>
        <v>477</v>
      </c>
    </row>
    <row r="35" spans="1:11" s="13" customFormat="1" ht="15.95" customHeight="1">
      <c r="A35" s="14">
        <v>30</v>
      </c>
      <c r="B35" s="15" t="s">
        <v>101</v>
      </c>
      <c r="C35" s="15" t="s">
        <v>105</v>
      </c>
      <c r="D35" s="21" t="s">
        <v>106</v>
      </c>
      <c r="E35" s="15" t="s">
        <v>19</v>
      </c>
      <c r="F35" s="15" t="s">
        <v>107</v>
      </c>
      <c r="G35" s="15">
        <v>10</v>
      </c>
      <c r="H35" s="16">
        <f>VLOOKUP(F35,'[1]LAXMI DISTRIBUTOR'!$C$4:$E$82,3,FALSE)</f>
        <v>106</v>
      </c>
      <c r="I35" s="16">
        <v>25</v>
      </c>
      <c r="J35" s="16">
        <f t="shared" ref="J35:J40" si="1">G35*H35+I35</f>
        <v>1085</v>
      </c>
      <c r="K35" s="17"/>
    </row>
    <row r="36" spans="1:11" s="13" customFormat="1" ht="15.95" customHeight="1">
      <c r="A36" s="14">
        <v>31</v>
      </c>
      <c r="B36" s="15" t="s">
        <v>101</v>
      </c>
      <c r="C36" s="15" t="s">
        <v>108</v>
      </c>
      <c r="D36" s="21" t="s">
        <v>109</v>
      </c>
      <c r="E36" s="15" t="s">
        <v>19</v>
      </c>
      <c r="F36" s="15" t="s">
        <v>55</v>
      </c>
      <c r="G36" s="15">
        <v>7</v>
      </c>
      <c r="H36" s="16">
        <f>VLOOKUP(F36,'[1]LAXMI DISTRIBUTOR'!$C$4:$E$82,3,FALSE)</f>
        <v>126</v>
      </c>
      <c r="I36" s="16">
        <v>25</v>
      </c>
      <c r="J36" s="16">
        <f t="shared" si="1"/>
        <v>907</v>
      </c>
      <c r="K36" s="17"/>
    </row>
    <row r="37" spans="1:11" s="13" customFormat="1" ht="15.95" customHeight="1">
      <c r="A37" s="14">
        <v>32</v>
      </c>
      <c r="B37" s="15" t="s">
        <v>110</v>
      </c>
      <c r="C37" s="15" t="s">
        <v>111</v>
      </c>
      <c r="D37" s="21" t="s">
        <v>112</v>
      </c>
      <c r="E37" s="15" t="s">
        <v>19</v>
      </c>
      <c r="F37" s="15" t="s">
        <v>20</v>
      </c>
      <c r="G37" s="15">
        <v>13</v>
      </c>
      <c r="H37" s="16">
        <f>VLOOKUP(F37,'[1]LAXMI DISTRIBUTOR'!$C$4:$E$82,3,FALSE)</f>
        <v>97</v>
      </c>
      <c r="I37" s="16">
        <v>25</v>
      </c>
      <c r="J37" s="16">
        <f t="shared" si="1"/>
        <v>1286</v>
      </c>
      <c r="K37" s="17"/>
    </row>
    <row r="38" spans="1:11" s="13" customFormat="1" ht="15.95" customHeight="1">
      <c r="A38" s="14">
        <v>33</v>
      </c>
      <c r="B38" s="15" t="s">
        <v>113</v>
      </c>
      <c r="C38" s="15" t="s">
        <v>114</v>
      </c>
      <c r="D38" s="21" t="s">
        <v>115</v>
      </c>
      <c r="E38" s="15" t="s">
        <v>19</v>
      </c>
      <c r="F38" s="15" t="s">
        <v>82</v>
      </c>
      <c r="G38" s="15">
        <v>28</v>
      </c>
      <c r="H38" s="16">
        <f>VLOOKUP(F38,'[1]LAXMI DISTRIBUTOR'!$C$4:$E$82,3,FALSE)</f>
        <v>118</v>
      </c>
      <c r="I38" s="16">
        <v>25</v>
      </c>
      <c r="J38" s="16">
        <f t="shared" si="1"/>
        <v>3329</v>
      </c>
      <c r="K38" s="17"/>
    </row>
    <row r="39" spans="1:11" s="13" customFormat="1" ht="15.95" customHeight="1">
      <c r="A39" s="14">
        <v>34</v>
      </c>
      <c r="B39" s="15" t="s">
        <v>116</v>
      </c>
      <c r="C39" s="15" t="s">
        <v>117</v>
      </c>
      <c r="D39" s="21" t="s">
        <v>118</v>
      </c>
      <c r="E39" s="15" t="s">
        <v>19</v>
      </c>
      <c r="F39" s="15" t="s">
        <v>119</v>
      </c>
      <c r="G39" s="15">
        <v>8</v>
      </c>
      <c r="H39" s="16">
        <f>VLOOKUP(F39,'[1]LAXMI DISTRIBUTOR'!$C$4:$E$82,3,FALSE)</f>
        <v>114</v>
      </c>
      <c r="I39" s="16">
        <v>25</v>
      </c>
      <c r="J39" s="16">
        <f t="shared" si="1"/>
        <v>937</v>
      </c>
      <c r="K39" s="17"/>
    </row>
    <row r="40" spans="1:11" s="13" customFormat="1" ht="15.95" customHeight="1">
      <c r="A40" s="14">
        <v>35</v>
      </c>
      <c r="B40" s="15" t="s">
        <v>116</v>
      </c>
      <c r="C40" s="15" t="s">
        <v>120</v>
      </c>
      <c r="D40" s="21" t="s">
        <v>121</v>
      </c>
      <c r="E40" s="15" t="s">
        <v>19</v>
      </c>
      <c r="F40" s="15" t="s">
        <v>122</v>
      </c>
      <c r="G40" s="15">
        <v>23</v>
      </c>
      <c r="H40" s="16">
        <f>VLOOKUP(F40,'[1]LAXMI DISTRIBUTOR'!$C$4:$E$82,3,FALSE)</f>
        <v>119</v>
      </c>
      <c r="I40" s="16">
        <v>25</v>
      </c>
      <c r="J40" s="16">
        <f t="shared" si="1"/>
        <v>2762</v>
      </c>
      <c r="K40" s="17"/>
    </row>
    <row r="41" spans="1:11" s="13" customFormat="1" ht="15.95" customHeight="1">
      <c r="A41" s="14">
        <v>36</v>
      </c>
      <c r="B41" s="15" t="s">
        <v>123</v>
      </c>
      <c r="C41" s="15" t="s">
        <v>124</v>
      </c>
      <c r="D41" s="21" t="s">
        <v>125</v>
      </c>
      <c r="E41" s="15" t="s">
        <v>19</v>
      </c>
      <c r="F41" s="15" t="s">
        <v>34</v>
      </c>
      <c r="G41" s="15">
        <v>2</v>
      </c>
      <c r="H41" s="16">
        <f>VLOOKUP(F41,'[1]LAXMI DISTRIBUTOR'!$C$4:$E$82,3,FALSE)</f>
        <v>105</v>
      </c>
      <c r="I41" s="16">
        <v>25</v>
      </c>
      <c r="J41" s="16"/>
      <c r="K41" s="17">
        <f t="shared" ref="K41:K47" si="2">G41*H41+I41</f>
        <v>235</v>
      </c>
    </row>
    <row r="42" spans="1:11" s="13" customFormat="1" ht="15.95" customHeight="1">
      <c r="A42" s="14">
        <v>37</v>
      </c>
      <c r="B42" s="15" t="s">
        <v>123</v>
      </c>
      <c r="C42" s="15" t="s">
        <v>126</v>
      </c>
      <c r="D42" s="21" t="s">
        <v>127</v>
      </c>
      <c r="E42" s="15" t="s">
        <v>19</v>
      </c>
      <c r="F42" s="15" t="s">
        <v>128</v>
      </c>
      <c r="G42" s="15">
        <v>2</v>
      </c>
      <c r="H42" s="16">
        <f>VLOOKUP(F42,'[1]LAXMI DISTRIBUTOR'!$C$4:$E$82,3,FALSE)</f>
        <v>119</v>
      </c>
      <c r="I42" s="16">
        <v>25</v>
      </c>
      <c r="J42" s="16"/>
      <c r="K42" s="17">
        <f t="shared" si="2"/>
        <v>263</v>
      </c>
    </row>
    <row r="43" spans="1:11" s="13" customFormat="1" ht="15.95" customHeight="1">
      <c r="A43" s="14">
        <v>38</v>
      </c>
      <c r="B43" s="15" t="s">
        <v>123</v>
      </c>
      <c r="C43" s="15" t="s">
        <v>129</v>
      </c>
      <c r="D43" s="21" t="s">
        <v>130</v>
      </c>
      <c r="E43" s="15" t="s">
        <v>19</v>
      </c>
      <c r="F43" s="15" t="s">
        <v>48</v>
      </c>
      <c r="G43" s="15">
        <v>3</v>
      </c>
      <c r="H43" s="16">
        <f>VLOOKUP(F43,'[1]LAXMI DISTRIBUTOR'!$C$4:$E$82,3,FALSE)</f>
        <v>105</v>
      </c>
      <c r="I43" s="16">
        <v>25</v>
      </c>
      <c r="J43" s="16"/>
      <c r="K43" s="17">
        <f t="shared" si="2"/>
        <v>340</v>
      </c>
    </row>
    <row r="44" spans="1:11" s="13" customFormat="1" ht="15.95" customHeight="1">
      <c r="A44" s="14">
        <v>39</v>
      </c>
      <c r="B44" s="15" t="s">
        <v>123</v>
      </c>
      <c r="C44" s="15" t="s">
        <v>131</v>
      </c>
      <c r="D44" s="21" t="s">
        <v>132</v>
      </c>
      <c r="E44" s="15" t="s">
        <v>19</v>
      </c>
      <c r="F44" s="15" t="s">
        <v>133</v>
      </c>
      <c r="G44" s="15">
        <v>2</v>
      </c>
      <c r="H44" s="16">
        <f>VLOOKUP(F44,'[1]LAXMI DISTRIBUTOR'!$C$4:$E$82,3,FALSE)</f>
        <v>132</v>
      </c>
      <c r="I44" s="16">
        <v>25</v>
      </c>
      <c r="J44" s="16"/>
      <c r="K44" s="17">
        <f t="shared" si="2"/>
        <v>289</v>
      </c>
    </row>
    <row r="45" spans="1:11" s="13" customFormat="1" ht="15.95" customHeight="1">
      <c r="A45" s="14">
        <v>40</v>
      </c>
      <c r="B45" s="15" t="s">
        <v>123</v>
      </c>
      <c r="C45" s="15" t="s">
        <v>134</v>
      </c>
      <c r="D45" s="21" t="s">
        <v>135</v>
      </c>
      <c r="E45" s="15" t="s">
        <v>19</v>
      </c>
      <c r="F45" s="15" t="s">
        <v>28</v>
      </c>
      <c r="G45" s="15">
        <v>1</v>
      </c>
      <c r="H45" s="16">
        <f>VLOOKUP(F45,'[1]LAXMI DISTRIBUTOR'!$C$4:$E$82,3,FALSE)</f>
        <v>109</v>
      </c>
      <c r="I45" s="16">
        <v>25</v>
      </c>
      <c r="J45" s="16"/>
      <c r="K45" s="17">
        <f t="shared" si="2"/>
        <v>134</v>
      </c>
    </row>
    <row r="46" spans="1:11" s="13" customFormat="1" ht="15.95" customHeight="1">
      <c r="A46" s="14">
        <v>41</v>
      </c>
      <c r="B46" s="15" t="s">
        <v>123</v>
      </c>
      <c r="C46" s="15" t="s">
        <v>136</v>
      </c>
      <c r="D46" s="21" t="s">
        <v>137</v>
      </c>
      <c r="E46" s="15" t="s">
        <v>19</v>
      </c>
      <c r="F46" s="15" t="s">
        <v>107</v>
      </c>
      <c r="G46" s="15">
        <v>2</v>
      </c>
      <c r="H46" s="16">
        <f>VLOOKUP(F46,'[1]LAXMI DISTRIBUTOR'!$C$4:$E$82,3,FALSE)</f>
        <v>106</v>
      </c>
      <c r="I46" s="16">
        <v>25</v>
      </c>
      <c r="J46" s="16"/>
      <c r="K46" s="17">
        <f t="shared" si="2"/>
        <v>237</v>
      </c>
    </row>
    <row r="47" spans="1:11" s="13" customFormat="1" ht="15.95" customHeight="1">
      <c r="A47" s="14">
        <v>42</v>
      </c>
      <c r="B47" s="15" t="s">
        <v>123</v>
      </c>
      <c r="C47" s="15" t="s">
        <v>138</v>
      </c>
      <c r="D47" s="21" t="s">
        <v>139</v>
      </c>
      <c r="E47" s="15" t="s">
        <v>19</v>
      </c>
      <c r="F47" s="15" t="s">
        <v>95</v>
      </c>
      <c r="G47" s="15">
        <v>3</v>
      </c>
      <c r="H47" s="16">
        <f>VLOOKUP(F47,'[1]LAXMI DISTRIBUTOR'!$C$4:$E$82,3,FALSE)</f>
        <v>105</v>
      </c>
      <c r="I47" s="16">
        <v>25</v>
      </c>
      <c r="J47" s="16"/>
      <c r="K47" s="17">
        <f t="shared" si="2"/>
        <v>340</v>
      </c>
    </row>
    <row r="48" spans="1:11" s="13" customFormat="1" ht="15.95" customHeight="1">
      <c r="A48" s="14">
        <v>43</v>
      </c>
      <c r="B48" s="15" t="s">
        <v>123</v>
      </c>
      <c r="C48" s="15" t="s">
        <v>140</v>
      </c>
      <c r="D48" s="20" t="s">
        <v>141</v>
      </c>
      <c r="E48" s="15" t="s">
        <v>19</v>
      </c>
      <c r="F48" s="15" t="s">
        <v>28</v>
      </c>
      <c r="G48" s="15">
        <v>10</v>
      </c>
      <c r="H48" s="16">
        <f>VLOOKUP(F48,'[1]LAXMI DISTRIBUTOR'!$C$4:$E$82,3,FALSE)</f>
        <v>109</v>
      </c>
      <c r="I48" s="16">
        <v>25</v>
      </c>
      <c r="J48" s="16">
        <f>G48*H48+I48</f>
        <v>1115</v>
      </c>
      <c r="K48" s="17"/>
    </row>
    <row r="49" spans="1:19" s="13" customFormat="1" ht="15.95" customHeight="1">
      <c r="A49" s="14">
        <v>44</v>
      </c>
      <c r="B49" s="15" t="s">
        <v>123</v>
      </c>
      <c r="C49" s="15" t="s">
        <v>142</v>
      </c>
      <c r="D49" s="20" t="s">
        <v>143</v>
      </c>
      <c r="E49" s="15" t="s">
        <v>19</v>
      </c>
      <c r="F49" s="15" t="s">
        <v>128</v>
      </c>
      <c r="G49" s="15">
        <v>4</v>
      </c>
      <c r="H49" s="16">
        <f>VLOOKUP(F49,'[1]LAXMI DISTRIBUTOR'!$C$4:$E$82,3,FALSE)</f>
        <v>119</v>
      </c>
      <c r="I49" s="16">
        <v>25</v>
      </c>
      <c r="J49" s="16"/>
      <c r="K49" s="17">
        <f>G49*H49+I49</f>
        <v>501</v>
      </c>
    </row>
    <row r="50" spans="1:19" s="13" customFormat="1" ht="15.95" customHeight="1">
      <c r="A50" s="14">
        <v>45</v>
      </c>
      <c r="B50" s="15" t="s">
        <v>123</v>
      </c>
      <c r="C50" s="15" t="s">
        <v>144</v>
      </c>
      <c r="D50" s="21" t="s">
        <v>145</v>
      </c>
      <c r="E50" s="15" t="s">
        <v>19</v>
      </c>
      <c r="F50" s="15" t="s">
        <v>60</v>
      </c>
      <c r="G50" s="15">
        <v>2</v>
      </c>
      <c r="H50" s="16">
        <f>VLOOKUP(F50,'[1]LAXMI DISTRIBUTOR'!$C$4:$E$82,3,FALSE)</f>
        <v>118</v>
      </c>
      <c r="I50" s="16">
        <v>25</v>
      </c>
      <c r="J50" s="16"/>
      <c r="K50" s="17">
        <f>G50*H50+I50</f>
        <v>261</v>
      </c>
    </row>
    <row r="51" spans="1:19" s="13" customFormat="1" ht="15.95" customHeight="1">
      <c r="A51" s="14">
        <v>46</v>
      </c>
      <c r="B51" s="15" t="s">
        <v>123</v>
      </c>
      <c r="C51" s="15" t="s">
        <v>146</v>
      </c>
      <c r="D51" s="21" t="s">
        <v>147</v>
      </c>
      <c r="E51" s="15" t="s">
        <v>19</v>
      </c>
      <c r="F51" s="15" t="s">
        <v>148</v>
      </c>
      <c r="G51" s="15">
        <v>3</v>
      </c>
      <c r="H51" s="16">
        <f>VLOOKUP(F51,'[1]LAXMI DISTRIBUTOR'!$C$4:$E$82,3,FALSE)</f>
        <v>97</v>
      </c>
      <c r="I51" s="16">
        <v>25</v>
      </c>
      <c r="J51" s="16"/>
      <c r="K51" s="17">
        <f>G51*H51+I51</f>
        <v>316</v>
      </c>
    </row>
    <row r="52" spans="1:19" s="13" customFormat="1" ht="30">
      <c r="A52" s="14">
        <v>47</v>
      </c>
      <c r="B52" s="15" t="s">
        <v>123</v>
      </c>
      <c r="C52" s="15" t="s">
        <v>149</v>
      </c>
      <c r="D52" s="20" t="s">
        <v>158</v>
      </c>
      <c r="E52" s="15" t="s">
        <v>19</v>
      </c>
      <c r="F52" s="15" t="s">
        <v>55</v>
      </c>
      <c r="G52" s="15">
        <v>49</v>
      </c>
      <c r="H52" s="16">
        <f>VLOOKUP(F52,'[1]LAXMI DISTRIBUTOR'!$C$4:$E$82,3,FALSE)</f>
        <v>126</v>
      </c>
      <c r="I52" s="16">
        <v>25</v>
      </c>
      <c r="J52" s="16">
        <f>G52*H52+I52</f>
        <v>6199</v>
      </c>
      <c r="K52" s="17"/>
    </row>
    <row r="53" spans="1:19" s="13" customFormat="1" ht="15.95" customHeight="1">
      <c r="A53" s="14">
        <v>48</v>
      </c>
      <c r="B53" s="15" t="s">
        <v>123</v>
      </c>
      <c r="C53" s="15" t="s">
        <v>150</v>
      </c>
      <c r="D53" s="21" t="s">
        <v>151</v>
      </c>
      <c r="E53" s="15" t="s">
        <v>19</v>
      </c>
      <c r="F53" s="15" t="s">
        <v>122</v>
      </c>
      <c r="G53" s="15">
        <v>3</v>
      </c>
      <c r="H53" s="16">
        <f>VLOOKUP(F53,'[1]LAXMI DISTRIBUTOR'!$C$4:$E$82,3,FALSE)</f>
        <v>119</v>
      </c>
      <c r="I53" s="16">
        <v>25</v>
      </c>
      <c r="J53" s="16"/>
      <c r="K53" s="17">
        <f>G53*H53+I53</f>
        <v>382</v>
      </c>
    </row>
    <row r="54" spans="1:19" s="13" customFormat="1" ht="15.95" customHeight="1">
      <c r="A54" s="14">
        <v>49</v>
      </c>
      <c r="B54" s="15" t="s">
        <v>123</v>
      </c>
      <c r="C54" s="15" t="s">
        <v>152</v>
      </c>
      <c r="D54" s="21" t="s">
        <v>153</v>
      </c>
      <c r="E54" s="15" t="s">
        <v>19</v>
      </c>
      <c r="F54" s="15" t="s">
        <v>39</v>
      </c>
      <c r="G54" s="15">
        <v>2</v>
      </c>
      <c r="H54" s="16">
        <f>VLOOKUP(F54,'[1]LAXMI DISTRIBUTOR'!$C$4:$E$82,3,FALSE)</f>
        <v>160</v>
      </c>
      <c r="I54" s="16">
        <v>25</v>
      </c>
      <c r="J54" s="16"/>
      <c r="K54" s="17">
        <f>G54*H54+I54</f>
        <v>345</v>
      </c>
    </row>
    <row r="55" spans="1:19" s="13" customFormat="1" ht="15.95" customHeight="1">
      <c r="A55" s="14">
        <v>50</v>
      </c>
      <c r="B55" s="15" t="s">
        <v>123</v>
      </c>
      <c r="C55" s="15" t="s">
        <v>154</v>
      </c>
      <c r="D55" s="21" t="s">
        <v>155</v>
      </c>
      <c r="E55" s="15" t="s">
        <v>19</v>
      </c>
      <c r="F55" s="15" t="s">
        <v>119</v>
      </c>
      <c r="G55" s="15">
        <v>2</v>
      </c>
      <c r="H55" s="16">
        <f>VLOOKUP(F55,'[1]LAXMI DISTRIBUTOR'!$C$4:$E$82,3,FALSE)</f>
        <v>114</v>
      </c>
      <c r="I55" s="16">
        <v>25</v>
      </c>
      <c r="J55" s="16"/>
      <c r="K55" s="17">
        <f>G55*H55+I55</f>
        <v>253</v>
      </c>
    </row>
    <row r="56" spans="1:19" s="13" customFormat="1" ht="15.95" customHeight="1" thickBot="1">
      <c r="A56" s="27" t="s">
        <v>14</v>
      </c>
      <c r="B56" s="28"/>
      <c r="C56" s="28"/>
      <c r="D56" s="28"/>
      <c r="E56" s="28"/>
      <c r="F56" s="28"/>
      <c r="G56" s="28"/>
      <c r="H56" s="28"/>
      <c r="I56" s="28"/>
      <c r="J56" s="25">
        <f>SUM(J6:J55)</f>
        <v>67902</v>
      </c>
      <c r="K56" s="26">
        <f>SUM(K6:K55)</f>
        <v>6440</v>
      </c>
    </row>
    <row r="57" spans="1:19" s="13" customFormat="1" ht="15.95" customHeight="1" thickBot="1">
      <c r="A57" s="29" t="s">
        <v>156</v>
      </c>
      <c r="B57" s="30"/>
      <c r="C57" s="30"/>
      <c r="D57" s="30"/>
      <c r="E57" s="30"/>
      <c r="F57" s="30"/>
      <c r="G57" s="30"/>
      <c r="H57" s="30"/>
      <c r="I57" s="30"/>
      <c r="J57" s="31">
        <f>SUM(J56:K56)</f>
        <v>74342</v>
      </c>
      <c r="K57" s="32"/>
    </row>
    <row r="58" spans="1:19" s="13" customFormat="1" ht="15.95" customHeight="1" thickBot="1">
      <c r="A58" s="22"/>
      <c r="D58" s="23"/>
      <c r="G58" s="18">
        <f>SUM(G6:G55)</f>
        <v>602</v>
      </c>
      <c r="H58" s="24"/>
      <c r="I58" s="24"/>
      <c r="J58" s="24"/>
      <c r="K58" s="24"/>
    </row>
    <row r="59" spans="1:19" s="3" customFormat="1" ht="30" customHeight="1" thickBot="1">
      <c r="A59" s="41" t="s">
        <v>157</v>
      </c>
      <c r="B59" s="42"/>
      <c r="C59" s="42"/>
      <c r="D59" s="42"/>
      <c r="E59" s="42"/>
      <c r="F59" s="42"/>
      <c r="G59" s="42"/>
      <c r="H59" s="42"/>
      <c r="I59" s="42"/>
      <c r="J59" s="42"/>
      <c r="K59" s="43"/>
      <c r="N59" s="4"/>
      <c r="P59" s="5"/>
      <c r="S59" s="5"/>
    </row>
    <row r="60" spans="1:19" s="3" customFormat="1" ht="30" customHeight="1" thickBot="1">
      <c r="A60" s="44" t="s">
        <v>15</v>
      </c>
      <c r="B60" s="45"/>
      <c r="C60" s="45"/>
      <c r="D60" s="45"/>
      <c r="E60" s="45"/>
      <c r="F60" s="45"/>
      <c r="G60" s="45"/>
      <c r="H60" s="45"/>
      <c r="I60" s="45"/>
      <c r="J60" s="45"/>
      <c r="K60" s="46"/>
    </row>
  </sheetData>
  <sortState ref="B5:K77">
    <sortCondition ref="B5:B77"/>
    <sortCondition ref="C5:C77"/>
  </sortState>
  <mergeCells count="10">
    <mergeCell ref="A59:K59"/>
    <mergeCell ref="A60:K60"/>
    <mergeCell ref="A56:I56"/>
    <mergeCell ref="A57:I57"/>
    <mergeCell ref="J57:K57"/>
    <mergeCell ref="A2:G2"/>
    <mergeCell ref="H2:K2"/>
    <mergeCell ref="A3:G3"/>
    <mergeCell ref="H3:K3"/>
    <mergeCell ref="J4:K4"/>
  </mergeCells>
  <conditionalFormatting sqref="D2:D5">
    <cfRule type="duplicateValues" dxfId="6" priority="13"/>
  </conditionalFormatting>
  <conditionalFormatting sqref="C2:C5">
    <cfRule type="duplicateValues" dxfId="5" priority="12"/>
  </conditionalFormatting>
  <conditionalFormatting sqref="C4:C5">
    <cfRule type="duplicateValues" dxfId="4" priority="11"/>
  </conditionalFormatting>
  <conditionalFormatting sqref="D59:D60">
    <cfRule type="duplicateValues" dxfId="3" priority="10"/>
  </conditionalFormatting>
  <conditionalFormatting sqref="C59:C60">
    <cfRule type="duplicateValues" dxfId="2" priority="9"/>
  </conditionalFormatting>
  <conditionalFormatting sqref="C59:C1048576 C1:C5">
    <cfRule type="duplicateValues" dxfId="1" priority="7"/>
  </conditionalFormatting>
  <conditionalFormatting sqref="D59:D1048576 D1:D5">
    <cfRule type="duplicateValues" dxfId="0" priority="6"/>
  </conditionalFormatting>
  <pageMargins left="0.39370078740157483" right="0.19685039370078741" top="0.6692913385826772" bottom="0.74803149606299213" header="0.23622047244094491" footer="0.35433070866141736"/>
  <pageSetup scale="101" orientation="portrait" horizontalDpi="0" verticalDpi="0" r:id="rId1"/>
  <headerFooter>
    <oddFooter>&amp;C
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2026-05-06T06:51:34Z</cp:lastPrinted>
  <dcterms:created xsi:type="dcterms:W3CDTF">2026-04-04T10:24:12Z</dcterms:created>
  <dcterms:modified xsi:type="dcterms:W3CDTF">2026-05-06T06:59:39Z</dcterms:modified>
</cp:coreProperties>
</file>