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ZARDA!$A$3:$O$149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L146" i="1"/>
  <c r="L109"/>
  <c r="G147"/>
  <c r="J145"/>
  <c r="H145"/>
  <c r="L145" s="1"/>
  <c r="J144"/>
  <c r="H144"/>
  <c r="L144" s="1"/>
  <c r="J143"/>
  <c r="H143"/>
  <c r="L143" s="1"/>
  <c r="J142"/>
  <c r="H142"/>
  <c r="L142" s="1"/>
  <c r="J141"/>
  <c r="H141"/>
  <c r="L141" s="1"/>
  <c r="J140"/>
  <c r="H140"/>
  <c r="L140" s="1"/>
  <c r="J139"/>
  <c r="H139"/>
  <c r="L139" s="1"/>
  <c r="J138"/>
  <c r="H138"/>
  <c r="L138" s="1"/>
  <c r="J137"/>
  <c r="H137"/>
  <c r="L137" s="1"/>
  <c r="J136"/>
  <c r="H136"/>
  <c r="L136" s="1"/>
  <c r="J135"/>
  <c r="H135"/>
  <c r="L135" s="1"/>
  <c r="J134"/>
  <c r="H134"/>
  <c r="L134" s="1"/>
  <c r="J133"/>
  <c r="H133"/>
  <c r="L133" s="1"/>
  <c r="J132"/>
  <c r="H132"/>
  <c r="L132" s="1"/>
  <c r="J131"/>
  <c r="H131"/>
  <c r="L131" s="1"/>
  <c r="J130"/>
  <c r="H130"/>
  <c r="L130" s="1"/>
  <c r="J129"/>
  <c r="H129"/>
  <c r="L129" s="1"/>
  <c r="J128"/>
  <c r="H128"/>
  <c r="L128" s="1"/>
  <c r="J127"/>
  <c r="H127"/>
  <c r="L127" s="1"/>
  <c r="J126"/>
  <c r="H126"/>
  <c r="L126" s="1"/>
  <c r="J125"/>
  <c r="H125"/>
  <c r="L125" s="1"/>
  <c r="J124"/>
  <c r="H124"/>
  <c r="L124" s="1"/>
  <c r="J123"/>
  <c r="H123"/>
  <c r="L123" s="1"/>
  <c r="J122"/>
  <c r="H122"/>
  <c r="L122" s="1"/>
  <c r="J121"/>
  <c r="H121"/>
  <c r="L121" s="1"/>
  <c r="J120"/>
  <c r="H120"/>
  <c r="L120" s="1"/>
  <c r="J119"/>
  <c r="H119"/>
  <c r="L119" s="1"/>
  <c r="J118"/>
  <c r="H118"/>
  <c r="L118" s="1"/>
  <c r="J117"/>
  <c r="H117"/>
  <c r="L117" s="1"/>
  <c r="J116"/>
  <c r="H116"/>
  <c r="L116" s="1"/>
  <c r="J115"/>
  <c r="H115"/>
  <c r="L115" s="1"/>
  <c r="J114"/>
  <c r="H114"/>
  <c r="L114" s="1"/>
  <c r="J113"/>
  <c r="H113"/>
  <c r="L113" s="1"/>
  <c r="J112"/>
  <c r="H112"/>
  <c r="L112" s="1"/>
  <c r="J111"/>
  <c r="H111"/>
  <c r="L111" s="1"/>
  <c r="J110"/>
  <c r="H110"/>
  <c r="L110" s="1"/>
  <c r="J109"/>
  <c r="H109"/>
  <c r="J108"/>
  <c r="H108"/>
  <c r="L108" s="1"/>
  <c r="J107"/>
  <c r="H107"/>
  <c r="L107" s="1"/>
  <c r="J106"/>
  <c r="H106"/>
  <c r="L106" s="1"/>
  <c r="J105"/>
  <c r="H105"/>
  <c r="L105" s="1"/>
  <c r="J104"/>
  <c r="H104"/>
  <c r="L104" s="1"/>
  <c r="J103"/>
  <c r="H103"/>
  <c r="L103" s="1"/>
  <c r="J102"/>
  <c r="H102"/>
  <c r="L102" s="1"/>
  <c r="J101"/>
  <c r="H101"/>
  <c r="L101" s="1"/>
  <c r="J100"/>
  <c r="H100"/>
  <c r="L100" s="1"/>
  <c r="J99"/>
  <c r="H99"/>
  <c r="L99" s="1"/>
  <c r="J98"/>
  <c r="H98"/>
  <c r="L98" s="1"/>
  <c r="J97"/>
  <c r="H97"/>
  <c r="L97" s="1"/>
  <c r="J96"/>
  <c r="H96"/>
  <c r="L96" s="1"/>
  <c r="J95"/>
  <c r="H95"/>
  <c r="L95" s="1"/>
  <c r="J94"/>
  <c r="H94"/>
  <c r="L94" s="1"/>
  <c r="J93"/>
  <c r="H93"/>
  <c r="L93" s="1"/>
  <c r="J92"/>
  <c r="H92"/>
  <c r="L92" s="1"/>
  <c r="J91"/>
  <c r="H91"/>
  <c r="L91" s="1"/>
  <c r="J90"/>
  <c r="H90"/>
  <c r="L90" s="1"/>
  <c r="J89"/>
  <c r="H89"/>
  <c r="L89" s="1"/>
  <c r="J88"/>
  <c r="H88"/>
  <c r="L88" s="1"/>
  <c r="J87"/>
  <c r="H87"/>
  <c r="L87" s="1"/>
  <c r="J86"/>
  <c r="H86"/>
  <c r="L86" s="1"/>
  <c r="J85"/>
  <c r="H85"/>
  <c r="L85" s="1"/>
  <c r="J84"/>
  <c r="H84"/>
  <c r="L84" s="1"/>
  <c r="J83"/>
  <c r="H83"/>
  <c r="L83" s="1"/>
  <c r="J82"/>
  <c r="H82"/>
  <c r="L82" s="1"/>
  <c r="J81"/>
  <c r="H81"/>
  <c r="L81" s="1"/>
  <c r="J80"/>
  <c r="H80"/>
  <c r="L80" s="1"/>
  <c r="J79"/>
  <c r="H79"/>
  <c r="L79" s="1"/>
  <c r="J78"/>
  <c r="H78"/>
  <c r="L78" s="1"/>
  <c r="J77"/>
  <c r="H77"/>
  <c r="L77" s="1"/>
  <c r="J76"/>
  <c r="H76"/>
  <c r="L76" s="1"/>
  <c r="J75"/>
  <c r="H75"/>
  <c r="L75" s="1"/>
  <c r="J74"/>
  <c r="H74"/>
  <c r="L74" s="1"/>
  <c r="J73"/>
  <c r="H73"/>
  <c r="L73" s="1"/>
  <c r="J72"/>
  <c r="H72"/>
  <c r="L72" s="1"/>
  <c r="J71"/>
  <c r="H71"/>
  <c r="L71" s="1"/>
  <c r="J70"/>
  <c r="H70"/>
  <c r="L70" s="1"/>
  <c r="J69"/>
  <c r="H69"/>
  <c r="L69" s="1"/>
  <c r="J68"/>
  <c r="H68"/>
  <c r="L68" s="1"/>
  <c r="J67"/>
  <c r="H67"/>
  <c r="L67" s="1"/>
  <c r="J66"/>
  <c r="H66"/>
  <c r="L66" s="1"/>
  <c r="J65"/>
  <c r="H65"/>
  <c r="L65" s="1"/>
  <c r="J64"/>
  <c r="H64"/>
  <c r="L64" s="1"/>
  <c r="J63"/>
  <c r="H63"/>
  <c r="L63" s="1"/>
  <c r="J62"/>
  <c r="H62"/>
  <c r="L62" s="1"/>
  <c r="J61"/>
  <c r="H61"/>
  <c r="L61" s="1"/>
  <c r="J60"/>
  <c r="H60"/>
  <c r="L60" s="1"/>
  <c r="J59"/>
  <c r="H59"/>
  <c r="L59" s="1"/>
  <c r="J58"/>
  <c r="H58"/>
  <c r="L58" s="1"/>
  <c r="J57"/>
  <c r="H57"/>
  <c r="L57" s="1"/>
  <c r="J56"/>
  <c r="H56"/>
  <c r="L56" s="1"/>
  <c r="J55"/>
  <c r="H55"/>
  <c r="L55" s="1"/>
  <c r="J54"/>
  <c r="H54"/>
  <c r="L54" s="1"/>
  <c r="J53"/>
  <c r="H53"/>
  <c r="L53" s="1"/>
  <c r="J52"/>
  <c r="H52"/>
  <c r="L52" s="1"/>
  <c r="J51"/>
  <c r="H51"/>
  <c r="L51" s="1"/>
  <c r="J50"/>
  <c r="H50"/>
  <c r="L50" s="1"/>
  <c r="J49"/>
  <c r="H49"/>
  <c r="L49" s="1"/>
  <c r="J48"/>
  <c r="H48"/>
  <c r="L48" s="1"/>
  <c r="J47"/>
  <c r="H47"/>
  <c r="L47" s="1"/>
  <c r="J46"/>
  <c r="H46"/>
  <c r="L46" s="1"/>
  <c r="J45"/>
  <c r="H45"/>
  <c r="L45" s="1"/>
  <c r="J44"/>
  <c r="H44"/>
  <c r="L44" s="1"/>
  <c r="J43"/>
  <c r="H43"/>
  <c r="L43" s="1"/>
  <c r="J42"/>
  <c r="H42"/>
  <c r="L42" s="1"/>
  <c r="J41"/>
  <c r="H41"/>
  <c r="L41" s="1"/>
  <c r="J40"/>
  <c r="H40"/>
  <c r="L40" s="1"/>
  <c r="J39"/>
  <c r="H39"/>
  <c r="L39" s="1"/>
  <c r="J38"/>
  <c r="H38"/>
  <c r="L38" s="1"/>
  <c r="J37"/>
  <c r="H37"/>
  <c r="L37" s="1"/>
  <c r="J36"/>
  <c r="H36"/>
  <c r="L36" s="1"/>
  <c r="J35"/>
  <c r="H35"/>
  <c r="L35" s="1"/>
  <c r="J34"/>
  <c r="H34"/>
  <c r="L34" s="1"/>
  <c r="J33"/>
  <c r="H33"/>
  <c r="L33" s="1"/>
  <c r="J32"/>
  <c r="H32"/>
  <c r="L32" s="1"/>
  <c r="J31"/>
  <c r="H31"/>
  <c r="L31" s="1"/>
  <c r="J30"/>
  <c r="H30"/>
  <c r="L30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3"/>
  <c r="H23"/>
  <c r="L23" s="1"/>
  <c r="J22"/>
  <c r="H22"/>
  <c r="L22" s="1"/>
  <c r="J21"/>
  <c r="H21"/>
  <c r="L21" s="1"/>
  <c r="J20"/>
  <c r="H20"/>
  <c r="L20" s="1"/>
  <c r="J19"/>
  <c r="H19"/>
  <c r="L19" s="1"/>
  <c r="J18"/>
  <c r="H18"/>
  <c r="L18" s="1"/>
  <c r="J17"/>
  <c r="H17"/>
  <c r="L17" s="1"/>
  <c r="J16"/>
  <c r="H16"/>
  <c r="L16" s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J8"/>
  <c r="H8"/>
  <c r="L8" s="1"/>
  <c r="J7"/>
  <c r="H7"/>
  <c r="L7" s="1"/>
  <c r="J6"/>
  <c r="H6"/>
  <c r="L6" s="1"/>
  <c r="J5"/>
  <c r="H5"/>
  <c r="L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J4"/>
  <c r="H4"/>
  <c r="L4" l="1"/>
</calcChain>
</file>

<file path=xl/sharedStrings.xml><?xml version="1.0" encoding="utf-8"?>
<sst xmlns="http://schemas.openxmlformats.org/spreadsheetml/2006/main" count="739" uniqueCount="375">
  <si>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</si>
  <si>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</si>
  <si>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</si>
  <si>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</si>
  <si>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</si>
  <si>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</si>
  <si>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</si>
  <si>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</si>
  <si>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</si>
  <si>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</si>
  <si>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</si>
  <si>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</si>
  <si>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</si>
  <si>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</si>
  <si>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</si>
  <si>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</si>
  <si>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</si>
  <si>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</si>
  <si>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</si>
  <si>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</si>
  <si>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</si>
  <si>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</si>
  <si>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</si>
  <si>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</si>
  <si>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</si>
  <si>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</si>
  <si>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JAJPUR ROAD</t>
  </si>
  <si>
    <t>NAYAHATA</t>
  </si>
  <si>
    <t>SL.</t>
  </si>
  <si>
    <t>LR NO.</t>
  </si>
  <si>
    <t>INV. NO.</t>
  </si>
  <si>
    <t>REMARKS</t>
  </si>
  <si>
    <t>KEONJHAR</t>
  </si>
  <si>
    <t>MIN. 8 CASE  CH.</t>
  </si>
  <si>
    <t>BALICHANDRAPUR</t>
  </si>
  <si>
    <t>DHALAPATHAR</t>
  </si>
  <si>
    <t>BALUGAON</t>
  </si>
  <si>
    <t>SORO</t>
  </si>
  <si>
    <t>NILAGIRI</t>
  </si>
  <si>
    <t>PANIKOILI</t>
  </si>
  <si>
    <t>RAJ SUNAKHALA</t>
  </si>
  <si>
    <t>JODA</t>
  </si>
  <si>
    <t>SINGHPUR</t>
  </si>
  <si>
    <t>KUPARI</t>
  </si>
  <si>
    <t>RAIRANGPUR</t>
  </si>
  <si>
    <t>BILAHATA</t>
  </si>
  <si>
    <t>KONARK</t>
  </si>
  <si>
    <t>ANANTAPUR</t>
  </si>
  <si>
    <t>RAMCHANDRAPUR</t>
  </si>
  <si>
    <t>CHANDANPUR</t>
  </si>
  <si>
    <t>BOLANGIR</t>
  </si>
  <si>
    <t>JEYPORE</t>
  </si>
  <si>
    <t>BHAWANIPATNA</t>
  </si>
  <si>
    <t>JHUMPURA</t>
  </si>
  <si>
    <t>BERHAMPUR</t>
  </si>
  <si>
    <t>DEHURDA</t>
  </si>
  <si>
    <t>AUL</t>
  </si>
  <si>
    <t>01/2/2025</t>
  </si>
  <si>
    <t>PL/JA/24588</t>
  </si>
  <si>
    <t>0591</t>
  </si>
  <si>
    <t>KOTPAD</t>
  </si>
  <si>
    <t>PL/JA/24590</t>
  </si>
  <si>
    <t>590</t>
  </si>
  <si>
    <t>PARALAKHEMUNDI</t>
  </si>
  <si>
    <t>PL/JA/24623</t>
  </si>
  <si>
    <t>582</t>
  </si>
  <si>
    <t>PL/JA/24624</t>
  </si>
  <si>
    <t>583</t>
  </si>
  <si>
    <t>PL/JA/24626</t>
  </si>
  <si>
    <t>0592</t>
  </si>
  <si>
    <t>PL/JA/25018</t>
  </si>
  <si>
    <t>584</t>
  </si>
  <si>
    <t>02/2/2025</t>
  </si>
  <si>
    <t>PL/JA/24692</t>
  </si>
  <si>
    <t>587</t>
  </si>
  <si>
    <t>PL/JA/24727</t>
  </si>
  <si>
    <t>585</t>
  </si>
  <si>
    <t>PL/JA/24798</t>
  </si>
  <si>
    <t>586</t>
  </si>
  <si>
    <t>03/2/2025</t>
  </si>
  <si>
    <t>PL/JA/24730</t>
  </si>
  <si>
    <t>0581</t>
  </si>
  <si>
    <t>05/2/2025</t>
  </si>
  <si>
    <t>PL/JA/24955</t>
  </si>
  <si>
    <t>588</t>
  </si>
  <si>
    <t>07/2/2025</t>
  </si>
  <si>
    <t>PL/JA/25146</t>
  </si>
  <si>
    <t>605</t>
  </si>
  <si>
    <t>SAMBALPUR</t>
  </si>
  <si>
    <t>12/2/2025</t>
  </si>
  <si>
    <t>PL/JA/25460</t>
  </si>
  <si>
    <t>615</t>
  </si>
  <si>
    <t>PL/JA/25464</t>
  </si>
  <si>
    <t>621</t>
  </si>
  <si>
    <t>PL/JA/25465</t>
  </si>
  <si>
    <t>620</t>
  </si>
  <si>
    <t>PL/JA/25466</t>
  </si>
  <si>
    <t>627</t>
  </si>
  <si>
    <t>PL/JA/25467</t>
  </si>
  <si>
    <t>626</t>
  </si>
  <si>
    <t>PL/JA/25525</t>
  </si>
  <si>
    <t>0628</t>
  </si>
  <si>
    <t>PL/JA/25526</t>
  </si>
  <si>
    <t>0629</t>
  </si>
  <si>
    <t>PL/JA/25527</t>
  </si>
  <si>
    <t>0623</t>
  </si>
  <si>
    <t>PL/JA/25544</t>
  </si>
  <si>
    <t>617</t>
  </si>
  <si>
    <t>PL/JA/25560</t>
  </si>
  <si>
    <t>630</t>
  </si>
  <si>
    <t>PL/JA/25567</t>
  </si>
  <si>
    <t>618</t>
  </si>
  <si>
    <t>PL/JA/25568</t>
  </si>
  <si>
    <t>619</t>
  </si>
  <si>
    <t>PL/JA/25580</t>
  </si>
  <si>
    <t>0612</t>
  </si>
  <si>
    <t>CHARAMPA</t>
  </si>
  <si>
    <t>PL/JA/25638</t>
  </si>
  <si>
    <t>634</t>
  </si>
  <si>
    <t>PL/JA/25683</t>
  </si>
  <si>
    <t>0625</t>
  </si>
  <si>
    <t>PL/JA/25684</t>
  </si>
  <si>
    <t>0622</t>
  </si>
  <si>
    <t>13/2/2025</t>
  </si>
  <si>
    <t>PL/JA/25519</t>
  </si>
  <si>
    <t>0624</t>
  </si>
  <si>
    <t>BHANJANAGAR</t>
  </si>
  <si>
    <t>PL/JA/25539</t>
  </si>
  <si>
    <t>631</t>
  </si>
  <si>
    <t>14/2/2025</t>
  </si>
  <si>
    <t>PL/JA/25596</t>
  </si>
  <si>
    <t>613</t>
  </si>
  <si>
    <t>PL/JA/25597</t>
  </si>
  <si>
    <t>616</t>
  </si>
  <si>
    <t>PL/JA/25598</t>
  </si>
  <si>
    <t>632</t>
  </si>
  <si>
    <t>PL/JA/25599</t>
  </si>
  <si>
    <t>614</t>
  </si>
  <si>
    <t>15/2/2025</t>
  </si>
  <si>
    <t>PL/JA/25636</t>
  </si>
  <si>
    <t>633</t>
  </si>
  <si>
    <t>PL/JA/25686</t>
  </si>
  <si>
    <t>0658</t>
  </si>
  <si>
    <t>PL/JA/25784</t>
  </si>
  <si>
    <t>0657</t>
  </si>
  <si>
    <t>19/2/2025</t>
  </si>
  <si>
    <t>PL/JA/26050</t>
  </si>
  <si>
    <t>669</t>
  </si>
  <si>
    <t>PL/JA/26053</t>
  </si>
  <si>
    <t>668</t>
  </si>
  <si>
    <t>20/2/2025</t>
  </si>
  <si>
    <t>PL/JA/26105</t>
  </si>
  <si>
    <t>672</t>
  </si>
  <si>
    <t>PL/JA/26118</t>
  </si>
  <si>
    <t>0671</t>
  </si>
  <si>
    <t>PL/JA/26121</t>
  </si>
  <si>
    <t>689</t>
  </si>
  <si>
    <t>CHHATIA</t>
  </si>
  <si>
    <t>PL/JA/26122</t>
  </si>
  <si>
    <t>688</t>
  </si>
  <si>
    <t>PL/JA/26123</t>
  </si>
  <si>
    <t>687</t>
  </si>
  <si>
    <t>PL/JA/26135</t>
  </si>
  <si>
    <t>685</t>
  </si>
  <si>
    <t>PL/JA/26136</t>
  </si>
  <si>
    <t>684</t>
  </si>
  <si>
    <t>PL/JA/26137</t>
  </si>
  <si>
    <t>683</t>
  </si>
  <si>
    <t>PL/JA/26148</t>
  </si>
  <si>
    <t>681</t>
  </si>
  <si>
    <t>PL/JA/26207</t>
  </si>
  <si>
    <t>691</t>
  </si>
  <si>
    <t>PL/JA/26208</t>
  </si>
  <si>
    <t>692</t>
  </si>
  <si>
    <t>PL/JA/26209</t>
  </si>
  <si>
    <t>690</t>
  </si>
  <si>
    <t>PL/JA/26214</t>
  </si>
  <si>
    <t>0677</t>
  </si>
  <si>
    <t>PL/JA/26216</t>
  </si>
  <si>
    <t>0682</t>
  </si>
  <si>
    <t>21/2/2025</t>
  </si>
  <si>
    <t>PL/JA/26150</t>
  </si>
  <si>
    <t>0670</t>
  </si>
  <si>
    <t>PL/JA/26165</t>
  </si>
  <si>
    <t>0673</t>
  </si>
  <si>
    <t>PL/JA/26166</t>
  </si>
  <si>
    <t>0674</t>
  </si>
  <si>
    <t>PL/JA/26168</t>
  </si>
  <si>
    <t>0686</t>
  </si>
  <si>
    <t>PL/JA/26170</t>
  </si>
  <si>
    <t>0680</t>
  </si>
  <si>
    <t>PL/JA/26171</t>
  </si>
  <si>
    <t>0678</t>
  </si>
  <si>
    <t>PL/JA/26172</t>
  </si>
  <si>
    <t>0679</t>
  </si>
  <si>
    <t>PL/JA/26173</t>
  </si>
  <si>
    <t>0675</t>
  </si>
  <si>
    <t>PL/JA/26210</t>
  </si>
  <si>
    <t>706</t>
  </si>
  <si>
    <t>PL/JA/26211</t>
  </si>
  <si>
    <t>707</t>
  </si>
  <si>
    <t>22/2/2025</t>
  </si>
  <si>
    <t>PL/JA/26245</t>
  </si>
  <si>
    <t>0709</t>
  </si>
  <si>
    <t>PL/JA/26252</t>
  </si>
  <si>
    <t>0705</t>
  </si>
  <si>
    <t>23/2/2025</t>
  </si>
  <si>
    <t>PL/JA/26311</t>
  </si>
  <si>
    <t>0708</t>
  </si>
  <si>
    <t>24/2/2025</t>
  </si>
  <si>
    <t>PL/JA/26356</t>
  </si>
  <si>
    <t>0703</t>
  </si>
  <si>
    <t>PL/JA/26357</t>
  </si>
  <si>
    <t>0702</t>
  </si>
  <si>
    <t>PL/JA/26361</t>
  </si>
  <si>
    <t>0704</t>
  </si>
  <si>
    <t>PL/JA/26377</t>
  </si>
  <si>
    <t>745</t>
  </si>
  <si>
    <t>PL/JA/26379</t>
  </si>
  <si>
    <t>752</t>
  </si>
  <si>
    <t>PL/JA/26403</t>
  </si>
  <si>
    <t>0757</t>
  </si>
  <si>
    <t>PL/JA/26404</t>
  </si>
  <si>
    <t>0756</t>
  </si>
  <si>
    <t>PL/JA/26406</t>
  </si>
  <si>
    <t>0758</t>
  </si>
  <si>
    <t>PL/JA/26410</t>
  </si>
  <si>
    <t>0755</t>
  </si>
  <si>
    <t>BASANTIA</t>
  </si>
  <si>
    <t>PL/JA/26412</t>
  </si>
  <si>
    <t>0754</t>
  </si>
  <si>
    <t>PL/JA/26428</t>
  </si>
  <si>
    <t>0747</t>
  </si>
  <si>
    <t>PL/JA/26431</t>
  </si>
  <si>
    <t>0746</t>
  </si>
  <si>
    <t>PL/JA/26432</t>
  </si>
  <si>
    <t>0748</t>
  </si>
  <si>
    <t>PL/JA/26471</t>
  </si>
  <si>
    <t>0751</t>
  </si>
  <si>
    <t>PL/JA/26472</t>
  </si>
  <si>
    <t>0750</t>
  </si>
  <si>
    <t>PL/JA/26505</t>
  </si>
  <si>
    <t>0743</t>
  </si>
  <si>
    <t>PL/JA/26564</t>
  </si>
  <si>
    <t>744</t>
  </si>
  <si>
    <t>25/2/2025</t>
  </si>
  <si>
    <t>PL/JA/26468</t>
  </si>
  <si>
    <t>0749</t>
  </si>
  <si>
    <t>26/2/2025</t>
  </si>
  <si>
    <t>PL/JA/26515</t>
  </si>
  <si>
    <t>0772</t>
  </si>
  <si>
    <t>PL/JA/26517</t>
  </si>
  <si>
    <t>0771</t>
  </si>
  <si>
    <t>PL/JA/26532</t>
  </si>
  <si>
    <t>0753</t>
  </si>
  <si>
    <t>PL/JA/26547</t>
  </si>
  <si>
    <t>775</t>
  </si>
  <si>
    <t>ATHAGARH</t>
  </si>
  <si>
    <t>PL/JA/26548</t>
  </si>
  <si>
    <t>777</t>
  </si>
  <si>
    <t>PL/JA/26549</t>
  </si>
  <si>
    <t>776</t>
  </si>
  <si>
    <t>PL/JA/26551</t>
  </si>
  <si>
    <t>769</t>
  </si>
  <si>
    <t>PL/JA/26552</t>
  </si>
  <si>
    <t>770</t>
  </si>
  <si>
    <t>PL/JA/26693</t>
  </si>
  <si>
    <t>773</t>
  </si>
  <si>
    <t>BASTA</t>
  </si>
  <si>
    <t>27/2/2025</t>
  </si>
  <si>
    <t>PL/JA/26614</t>
  </si>
  <si>
    <t>0854</t>
  </si>
  <si>
    <t>PL/JA/26629</t>
  </si>
  <si>
    <t>844</t>
  </si>
  <si>
    <t>PL/JA/26633</t>
  </si>
  <si>
    <t>823</t>
  </si>
  <si>
    <t>PL/JA/26643</t>
  </si>
  <si>
    <t>863</t>
  </si>
  <si>
    <t>PHULBANI</t>
  </si>
  <si>
    <t>PL/JA/26652</t>
  </si>
  <si>
    <t>849</t>
  </si>
  <si>
    <t>PL/JA/26654</t>
  </si>
  <si>
    <t>848</t>
  </si>
  <si>
    <t>PL/JA/26655</t>
  </si>
  <si>
    <t>847</t>
  </si>
  <si>
    <t>PL/JA/26656</t>
  </si>
  <si>
    <t>850</t>
  </si>
  <si>
    <t>PL/JA/26664</t>
  </si>
  <si>
    <t>824</t>
  </si>
  <si>
    <t>PL/JA/26665</t>
  </si>
  <si>
    <t>825</t>
  </si>
  <si>
    <t>PL/JA/26672</t>
  </si>
  <si>
    <t>862</t>
  </si>
  <si>
    <t>SARANAKUL</t>
  </si>
  <si>
    <t>PL/JA/26677</t>
  </si>
  <si>
    <t>828</t>
  </si>
  <si>
    <t>PL/JA/26678</t>
  </si>
  <si>
    <t>822</t>
  </si>
  <si>
    <t>PL/JA/26692</t>
  </si>
  <si>
    <t>774</t>
  </si>
  <si>
    <t>PL/JA/26812</t>
  </si>
  <si>
    <t>826</t>
  </si>
  <si>
    <t>PL/JA/26860</t>
  </si>
  <si>
    <t>827</t>
  </si>
  <si>
    <t>PL/JA/26975</t>
  </si>
  <si>
    <t>851</t>
  </si>
  <si>
    <t>PL/JA/27030</t>
  </si>
  <si>
    <t>861</t>
  </si>
  <si>
    <t>PL/JA/27189</t>
  </si>
  <si>
    <t>853</t>
  </si>
  <si>
    <t>PL/JA/27192</t>
  </si>
  <si>
    <t>856</t>
  </si>
  <si>
    <t>PL/JA/27194</t>
  </si>
  <si>
    <t>846</t>
  </si>
  <si>
    <t>PL/JA/27195</t>
  </si>
  <si>
    <t>855</t>
  </si>
  <si>
    <t>28/2/2025</t>
  </si>
  <si>
    <t>PL/JA/26679</t>
  </si>
  <si>
    <t>879</t>
  </si>
  <si>
    <t>PL/JA/26681</t>
  </si>
  <si>
    <t>878</t>
  </si>
  <si>
    <t>PL/JA/26731</t>
  </si>
  <si>
    <t>0877</t>
  </si>
  <si>
    <t>PL/JA/26737</t>
  </si>
  <si>
    <t>0898</t>
  </si>
  <si>
    <t>PL/JA/26739</t>
  </si>
  <si>
    <t>0858</t>
  </si>
  <si>
    <t>PL/JA/26742</t>
  </si>
  <si>
    <t>0859</t>
  </si>
  <si>
    <t>PL/JA/26744</t>
  </si>
  <si>
    <t>0857</t>
  </si>
  <si>
    <t>PL/JA/26746</t>
  </si>
  <si>
    <t>0830</t>
  </si>
  <si>
    <t>PL/JA/26747</t>
  </si>
  <si>
    <t>0818</t>
  </si>
  <si>
    <t>PL/JA/26748</t>
  </si>
  <si>
    <t>0820</t>
  </si>
  <si>
    <t>PL/JA/26751</t>
  </si>
  <si>
    <t>0819</t>
  </si>
  <si>
    <t>PL/JA/26762</t>
  </si>
  <si>
    <t>0860</t>
  </si>
  <si>
    <t>PL/JA/26766</t>
  </si>
  <si>
    <t>0900</t>
  </si>
  <si>
    <t>PL/JA/26774</t>
  </si>
  <si>
    <t>0895</t>
  </si>
  <si>
    <t>PL/JA/26775</t>
  </si>
  <si>
    <t>0896</t>
  </si>
  <si>
    <t>PL/JA/26776</t>
  </si>
  <si>
    <t>0897</t>
  </si>
  <si>
    <t>PL/JA/26818</t>
  </si>
  <si>
    <t>882</t>
  </si>
  <si>
    <t>PL/JA/26820</t>
  </si>
  <si>
    <t>881</t>
  </si>
  <si>
    <t>PL/JA/26844</t>
  </si>
  <si>
    <t>880</t>
  </si>
  <si>
    <t>PL/JA/26845</t>
  </si>
  <si>
    <t>883</t>
  </si>
  <si>
    <t>PL/JA/26864</t>
  </si>
  <si>
    <t>876</t>
  </si>
  <si>
    <t>PL/JA/26865</t>
  </si>
  <si>
    <t>891</t>
  </si>
  <si>
    <t>PL/JA/26866</t>
  </si>
  <si>
    <t>890</t>
  </si>
  <si>
    <t>PL/JA/26878</t>
  </si>
  <si>
    <t>0901</t>
  </si>
  <si>
    <t>MALKANGIRI</t>
  </si>
  <si>
    <t>PL/JA/26922</t>
  </si>
  <si>
    <t>899</t>
  </si>
  <si>
    <t>PL/JA/27025</t>
  </si>
  <si>
    <t>875</t>
  </si>
  <si>
    <t>PL/JA/27027</t>
  </si>
  <si>
    <t>874</t>
  </si>
  <si>
    <t xml:space="preserve">
To,
M/S GOPAL AROMATIC PRIVATE LIMITED
Address: 1094/ 1095, IPICOL CHHAK, KHAIRA,
 P.O. : JAGATPUR, CUTTACK-754021, MOBILE : 9437516175
GST No: 21AAICG5921D1Z2
</t>
  </si>
  <si>
    <t xml:space="preserve">Month : FEBRUARY, 2025
Bill Date:  28/02/2025
Bill No : 37424
Total Amount:  101347.00
</t>
  </si>
  <si>
    <t>(RUPEES ONE LAKH ONE THOUSAND THREE HUNDRED FORTY SEVEN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</si>
</sst>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1" fillId="3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horizontal="right" vertical="center" wrapText="1"/>
    </xf>
    <xf numFmtId="2" fontId="0" fillId="0" borderId="0" xfId="0" applyNumberFormat="1" applyFont="1" applyAlignment="1">
      <alignment wrapText="1"/>
    </xf>
    <xf numFmtId="0" fontId="0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 wrapText="1"/>
    </xf>
    <xf numFmtId="0" fontId="0" fillId="3" borderId="0" xfId="0" applyNumberFormat="1" applyFont="1" applyFill="1" applyAlignment="1">
      <alignment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7</xdr:col>
      <xdr:colOff>381001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"/>
          <a:ext cx="4743450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NEW RATE/ CASE</v>
          </cell>
        </row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  <row r="131">
          <cell r="C131" t="str">
            <v>CANTONMENT ROAD</v>
          </cell>
          <cell r="D131">
            <v>39</v>
          </cell>
        </row>
        <row r="132">
          <cell r="C132" t="str">
            <v>BOLANGIR</v>
          </cell>
          <cell r="D132">
            <v>110</v>
          </cell>
        </row>
        <row r="133">
          <cell r="C133" t="str">
            <v>SIMILIGUDA</v>
          </cell>
          <cell r="D133">
            <v>185</v>
          </cell>
        </row>
        <row r="134">
          <cell r="C134" t="str">
            <v>NABARANGPUR</v>
          </cell>
          <cell r="D134">
            <v>185</v>
          </cell>
        </row>
        <row r="135">
          <cell r="C135" t="str">
            <v>KOTPAD</v>
          </cell>
          <cell r="D135">
            <v>190</v>
          </cell>
        </row>
        <row r="136">
          <cell r="C136" t="str">
            <v>PARALAKHEMUNDI</v>
          </cell>
          <cell r="D136">
            <v>200</v>
          </cell>
        </row>
        <row r="137">
          <cell r="C137" t="str">
            <v>MALKANGIRI</v>
          </cell>
          <cell r="D137">
            <v>230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9"/>
  <sheetViews>
    <sheetView tabSelected="1" topLeftCell="A130" workbookViewId="0">
      <selection activeCell="U149" sqref="U149"/>
    </sheetView>
  </sheetViews>
  <sheetFormatPr defaultRowHeight="15"/>
  <cols>
    <col min="1" max="1" width="4.85546875" style="1" customWidth="1"/>
    <col min="2" max="2" width="9.7109375" style="3" bestFit="1" customWidth="1"/>
    <col min="3" max="3" width="11.7109375" style="1" bestFit="1" customWidth="1"/>
    <col min="4" max="4" width="8.5703125" style="2" customWidth="1"/>
    <col min="5" max="5" width="6.5703125" style="1" customWidth="1"/>
    <col min="6" max="6" width="17.7109375" style="1" customWidth="1"/>
    <col min="7" max="7" width="6.28515625" style="1" customWidth="1"/>
    <col min="8" max="8" width="7.140625" style="1" customWidth="1"/>
    <col min="9" max="9" width="6.140625" style="1" customWidth="1"/>
    <col min="10" max="10" width="7.5703125" style="1" customWidth="1"/>
    <col min="11" max="11" width="6.42578125" style="1" bestFit="1" customWidth="1"/>
    <col min="12" max="12" width="9.5703125" style="1" bestFit="1" customWidth="1"/>
    <col min="13" max="13" width="9.710937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5" ht="92.25" customHeight="1" thickBot="1">
      <c r="A1" s="40"/>
      <c r="B1" s="41"/>
      <c r="C1" s="41"/>
      <c r="D1" s="41"/>
      <c r="E1" s="41"/>
      <c r="F1" s="41"/>
      <c r="G1" s="41"/>
      <c r="H1" s="42"/>
      <c r="I1" s="34" t="s">
        <v>11</v>
      </c>
      <c r="J1" s="35"/>
      <c r="K1" s="35"/>
      <c r="L1" s="36"/>
    </row>
    <row r="2" spans="1:15" ht="89.25" customHeight="1" thickBot="1">
      <c r="A2" s="43" t="s">
        <v>372</v>
      </c>
      <c r="B2" s="44"/>
      <c r="C2" s="44"/>
      <c r="D2" s="44"/>
      <c r="E2" s="44"/>
      <c r="F2" s="44"/>
      <c r="G2" s="44"/>
      <c r="H2" s="45"/>
      <c r="I2" s="37" t="s">
        <v>373</v>
      </c>
      <c r="J2" s="38"/>
      <c r="K2" s="38"/>
      <c r="L2" s="39"/>
      <c r="O2" s="5"/>
    </row>
    <row r="3" spans="1:15" ht="15" customHeight="1" thickBot="1">
      <c r="A3" s="6" t="s">
        <v>28</v>
      </c>
      <c r="B3" s="7" t="s">
        <v>1</v>
      </c>
      <c r="C3" s="7" t="s">
        <v>29</v>
      </c>
      <c r="D3" s="7" t="s">
        <v>30</v>
      </c>
      <c r="E3" s="7" t="s">
        <v>2</v>
      </c>
      <c r="F3" s="7" t="s">
        <v>3</v>
      </c>
      <c r="G3" s="7" t="s">
        <v>4</v>
      </c>
      <c r="H3" s="8" t="s">
        <v>5</v>
      </c>
      <c r="I3" s="8" t="s">
        <v>6</v>
      </c>
      <c r="J3" s="8" t="s">
        <v>8</v>
      </c>
      <c r="K3" s="8" t="s">
        <v>7</v>
      </c>
      <c r="L3" s="9" t="s">
        <v>12</v>
      </c>
      <c r="M3" s="10" t="s">
        <v>31</v>
      </c>
    </row>
    <row r="4" spans="1:15" ht="30">
      <c r="A4" s="16">
        <v>1</v>
      </c>
      <c r="B4" s="11" t="s">
        <v>57</v>
      </c>
      <c r="C4" s="11" t="s">
        <v>58</v>
      </c>
      <c r="D4" s="11" t="s">
        <v>59</v>
      </c>
      <c r="E4" s="17" t="s">
        <v>13</v>
      </c>
      <c r="F4" s="11" t="s">
        <v>60</v>
      </c>
      <c r="G4" s="11">
        <v>1</v>
      </c>
      <c r="H4" s="12">
        <f>VLOOKUP(F4,'[1]GOPAL ZARDA'!$C$3:$D$148,2,FALSE)</f>
        <v>190</v>
      </c>
      <c r="I4" s="12">
        <v>0</v>
      </c>
      <c r="J4" s="12">
        <f t="shared" ref="J4:J67" si="0">G4*23</f>
        <v>23</v>
      </c>
      <c r="K4" s="12">
        <v>25</v>
      </c>
      <c r="L4" s="12">
        <f>8*H4+I4+J4+K4</f>
        <v>1568</v>
      </c>
      <c r="M4" s="18" t="s">
        <v>33</v>
      </c>
    </row>
    <row r="5" spans="1:15" ht="30">
      <c r="A5" s="16">
        <f>A4+1</f>
        <v>2</v>
      </c>
      <c r="B5" s="11" t="s">
        <v>57</v>
      </c>
      <c r="C5" s="11" t="s">
        <v>61</v>
      </c>
      <c r="D5" s="11" t="s">
        <v>62</v>
      </c>
      <c r="E5" s="17" t="s">
        <v>13</v>
      </c>
      <c r="F5" s="17" t="s">
        <v>63</v>
      </c>
      <c r="G5" s="11">
        <v>2</v>
      </c>
      <c r="H5" s="12">
        <f>VLOOKUP(F5,'[1]GOPAL ZARDA'!$C$3:$D$148,2,FALSE)</f>
        <v>200</v>
      </c>
      <c r="I5" s="12">
        <v>0</v>
      </c>
      <c r="J5" s="12">
        <f t="shared" si="0"/>
        <v>46</v>
      </c>
      <c r="K5" s="12">
        <v>25</v>
      </c>
      <c r="L5" s="12">
        <f>8*H5+I5+J5+K5</f>
        <v>1671</v>
      </c>
      <c r="M5" s="18" t="s">
        <v>33</v>
      </c>
    </row>
    <row r="6" spans="1:15" ht="15" customHeight="1">
      <c r="A6" s="16">
        <f t="shared" ref="A6:A69" si="1">A5+1</f>
        <v>3</v>
      </c>
      <c r="B6" s="11" t="s">
        <v>57</v>
      </c>
      <c r="C6" s="11" t="s">
        <v>64</v>
      </c>
      <c r="D6" s="11" t="s">
        <v>65</v>
      </c>
      <c r="E6" s="17" t="s">
        <v>13</v>
      </c>
      <c r="F6" s="11" t="s">
        <v>24</v>
      </c>
      <c r="G6" s="11">
        <v>8</v>
      </c>
      <c r="H6" s="12">
        <f>VLOOKUP(F6,'[1]GOPAL ZARDA'!$C$3:$D$148,2,FALSE)</f>
        <v>69</v>
      </c>
      <c r="I6" s="12">
        <v>0</v>
      </c>
      <c r="J6" s="12">
        <f t="shared" si="0"/>
        <v>184</v>
      </c>
      <c r="K6" s="12">
        <v>25</v>
      </c>
      <c r="L6" s="12">
        <f>G6*H6+I6+J6+K6</f>
        <v>761</v>
      </c>
      <c r="M6" s="18"/>
    </row>
    <row r="7" spans="1:15" ht="15" customHeight="1">
      <c r="A7" s="16">
        <f t="shared" si="1"/>
        <v>4</v>
      </c>
      <c r="B7" s="11" t="s">
        <v>57</v>
      </c>
      <c r="C7" s="11" t="s">
        <v>66</v>
      </c>
      <c r="D7" s="11" t="s">
        <v>67</v>
      </c>
      <c r="E7" s="17" t="s">
        <v>13</v>
      </c>
      <c r="F7" s="11" t="s">
        <v>24</v>
      </c>
      <c r="G7" s="11">
        <v>24</v>
      </c>
      <c r="H7" s="12">
        <f>VLOOKUP(F7,'[1]GOPAL ZARDA'!$C$3:$D$148,2,FALSE)</f>
        <v>69</v>
      </c>
      <c r="I7" s="12">
        <v>0</v>
      </c>
      <c r="J7" s="12">
        <f t="shared" si="0"/>
        <v>552</v>
      </c>
      <c r="K7" s="12">
        <v>25</v>
      </c>
      <c r="L7" s="12">
        <f>G7*H7+I7+J7+K7</f>
        <v>2233</v>
      </c>
      <c r="M7" s="18"/>
    </row>
    <row r="8" spans="1:15" ht="30">
      <c r="A8" s="16">
        <f t="shared" si="1"/>
        <v>5</v>
      </c>
      <c r="B8" s="19" t="s">
        <v>57</v>
      </c>
      <c r="C8" s="19" t="s">
        <v>68</v>
      </c>
      <c r="D8" s="19" t="s">
        <v>69</v>
      </c>
      <c r="E8" s="17" t="s">
        <v>13</v>
      </c>
      <c r="F8" s="19" t="s">
        <v>55</v>
      </c>
      <c r="G8" s="19">
        <v>2</v>
      </c>
      <c r="H8" s="12">
        <f>VLOOKUP(F8,'[1]GOPAL ZARDA'!$C$3:$D$148,2,FALSE)</f>
        <v>182</v>
      </c>
      <c r="I8" s="12">
        <v>0</v>
      </c>
      <c r="J8" s="12">
        <f t="shared" si="0"/>
        <v>46</v>
      </c>
      <c r="K8" s="12">
        <v>25</v>
      </c>
      <c r="L8" s="12">
        <f>8*H8+I8+J8+K8</f>
        <v>1527</v>
      </c>
      <c r="M8" s="18" t="s">
        <v>33</v>
      </c>
    </row>
    <row r="9" spans="1:15" ht="15" customHeight="1">
      <c r="A9" s="16">
        <f t="shared" si="1"/>
        <v>6</v>
      </c>
      <c r="B9" s="11" t="s">
        <v>57</v>
      </c>
      <c r="C9" s="11" t="s">
        <v>70</v>
      </c>
      <c r="D9" s="11" t="s">
        <v>71</v>
      </c>
      <c r="E9" s="17" t="s">
        <v>13</v>
      </c>
      <c r="F9" s="11" t="s">
        <v>54</v>
      </c>
      <c r="G9" s="11">
        <v>17</v>
      </c>
      <c r="H9" s="12">
        <f>VLOOKUP(F9,'[1]GOPAL ZARDA'!$C$3:$D$148,2,FALSE)</f>
        <v>79</v>
      </c>
      <c r="I9" s="12">
        <v>0</v>
      </c>
      <c r="J9" s="12">
        <f t="shared" si="0"/>
        <v>391</v>
      </c>
      <c r="K9" s="12">
        <v>25</v>
      </c>
      <c r="L9" s="12">
        <f t="shared" ref="L9:L31" si="2">G9*H9+I9+J9+K9</f>
        <v>1759</v>
      </c>
      <c r="M9" s="18"/>
    </row>
    <row r="10" spans="1:15" ht="15" customHeight="1">
      <c r="A10" s="16">
        <f t="shared" si="1"/>
        <v>7</v>
      </c>
      <c r="B10" s="11" t="s">
        <v>72</v>
      </c>
      <c r="C10" s="11" t="s">
        <v>73</v>
      </c>
      <c r="D10" s="11" t="s">
        <v>74</v>
      </c>
      <c r="E10" s="17" t="s">
        <v>13</v>
      </c>
      <c r="F10" s="11" t="s">
        <v>26</v>
      </c>
      <c r="G10" s="11">
        <v>12</v>
      </c>
      <c r="H10" s="12">
        <f>VLOOKUP(F10,'[1]GOPAL ZARDA'!$C$3:$D$148,2,FALSE)</f>
        <v>69</v>
      </c>
      <c r="I10" s="12">
        <v>0</v>
      </c>
      <c r="J10" s="12">
        <f t="shared" si="0"/>
        <v>276</v>
      </c>
      <c r="K10" s="12">
        <v>25</v>
      </c>
      <c r="L10" s="12">
        <f t="shared" si="2"/>
        <v>1129</v>
      </c>
      <c r="M10" s="18"/>
    </row>
    <row r="11" spans="1:15" ht="15" customHeight="1">
      <c r="A11" s="16">
        <f t="shared" si="1"/>
        <v>8</v>
      </c>
      <c r="B11" s="11" t="s">
        <v>72</v>
      </c>
      <c r="C11" s="11" t="s">
        <v>75</v>
      </c>
      <c r="D11" s="11" t="s">
        <v>76</v>
      </c>
      <c r="E11" s="17" t="s">
        <v>13</v>
      </c>
      <c r="F11" s="11" t="s">
        <v>19</v>
      </c>
      <c r="G11" s="11">
        <v>10</v>
      </c>
      <c r="H11" s="12">
        <f>VLOOKUP(F11,'[1]GOPAL ZARDA'!$C$3:$D$148,2,FALSE)</f>
        <v>62</v>
      </c>
      <c r="I11" s="12">
        <v>0</v>
      </c>
      <c r="J11" s="12">
        <f t="shared" si="0"/>
        <v>230</v>
      </c>
      <c r="K11" s="12">
        <v>25</v>
      </c>
      <c r="L11" s="12">
        <f t="shared" si="2"/>
        <v>875</v>
      </c>
      <c r="M11" s="18"/>
    </row>
    <row r="12" spans="1:15" ht="15" customHeight="1">
      <c r="A12" s="16">
        <f t="shared" si="1"/>
        <v>9</v>
      </c>
      <c r="B12" s="11" t="s">
        <v>72</v>
      </c>
      <c r="C12" s="11" t="s">
        <v>77</v>
      </c>
      <c r="D12" s="11" t="s">
        <v>78</v>
      </c>
      <c r="E12" s="17" t="s">
        <v>13</v>
      </c>
      <c r="F12" s="11" t="s">
        <v>17</v>
      </c>
      <c r="G12" s="11">
        <v>5</v>
      </c>
      <c r="H12" s="12">
        <f>VLOOKUP(F12,'[1]GOPAL ZARDA'!$C$3:$D$148,2,FALSE)</f>
        <v>56</v>
      </c>
      <c r="I12" s="12">
        <v>0</v>
      </c>
      <c r="J12" s="12">
        <f t="shared" si="0"/>
        <v>115</v>
      </c>
      <c r="K12" s="12">
        <v>25</v>
      </c>
      <c r="L12" s="12">
        <f t="shared" si="2"/>
        <v>420</v>
      </c>
      <c r="M12" s="18"/>
    </row>
    <row r="13" spans="1:15" ht="15" customHeight="1">
      <c r="A13" s="16">
        <f t="shared" si="1"/>
        <v>10</v>
      </c>
      <c r="B13" s="11" t="s">
        <v>79</v>
      </c>
      <c r="C13" s="11" t="s">
        <v>80</v>
      </c>
      <c r="D13" s="11" t="s">
        <v>81</v>
      </c>
      <c r="E13" s="17" t="s">
        <v>13</v>
      </c>
      <c r="F13" s="11" t="s">
        <v>24</v>
      </c>
      <c r="G13" s="11">
        <v>1</v>
      </c>
      <c r="H13" s="12">
        <f>VLOOKUP(F13,'[1]GOPAL ZARDA'!$C$3:$D$148,2,FALSE)</f>
        <v>69</v>
      </c>
      <c r="I13" s="12">
        <v>0</v>
      </c>
      <c r="J13" s="12">
        <f t="shared" si="0"/>
        <v>23</v>
      </c>
      <c r="K13" s="12">
        <v>25</v>
      </c>
      <c r="L13" s="12">
        <f t="shared" si="2"/>
        <v>117</v>
      </c>
      <c r="M13" s="18"/>
    </row>
    <row r="14" spans="1:15" ht="15" customHeight="1">
      <c r="A14" s="16">
        <f t="shared" si="1"/>
        <v>11</v>
      </c>
      <c r="B14" s="11" t="s">
        <v>82</v>
      </c>
      <c r="C14" s="11" t="s">
        <v>83</v>
      </c>
      <c r="D14" s="11" t="s">
        <v>84</v>
      </c>
      <c r="E14" s="17" t="s">
        <v>13</v>
      </c>
      <c r="F14" s="11" t="s">
        <v>52</v>
      </c>
      <c r="G14" s="11">
        <v>3</v>
      </c>
      <c r="H14" s="12">
        <f>VLOOKUP(F14,'[1]GOPAL ZARDA'!$C$3:$D$148,2,FALSE)</f>
        <v>110</v>
      </c>
      <c r="I14" s="12">
        <v>0</v>
      </c>
      <c r="J14" s="12">
        <f t="shared" si="0"/>
        <v>69</v>
      </c>
      <c r="K14" s="12">
        <v>25</v>
      </c>
      <c r="L14" s="12">
        <f t="shared" si="2"/>
        <v>424</v>
      </c>
      <c r="M14" s="18"/>
    </row>
    <row r="15" spans="1:15" ht="15" customHeight="1">
      <c r="A15" s="16">
        <f t="shared" si="1"/>
        <v>12</v>
      </c>
      <c r="B15" s="11" t="s">
        <v>85</v>
      </c>
      <c r="C15" s="11" t="s">
        <v>86</v>
      </c>
      <c r="D15" s="11" t="s">
        <v>87</v>
      </c>
      <c r="E15" s="17" t="s">
        <v>13</v>
      </c>
      <c r="F15" s="11" t="s">
        <v>88</v>
      </c>
      <c r="G15" s="11">
        <v>2</v>
      </c>
      <c r="H15" s="12">
        <f>VLOOKUP(F15,'[1]GOPAL ZARDA'!$C$3:$D$148,2,FALSE)</f>
        <v>83</v>
      </c>
      <c r="I15" s="12">
        <v>0</v>
      </c>
      <c r="J15" s="12">
        <f t="shared" si="0"/>
        <v>46</v>
      </c>
      <c r="K15" s="12">
        <v>25</v>
      </c>
      <c r="L15" s="12">
        <f t="shared" si="2"/>
        <v>237</v>
      </c>
      <c r="M15" s="18"/>
    </row>
    <row r="16" spans="1:15" ht="15" customHeight="1">
      <c r="A16" s="16">
        <f t="shared" si="1"/>
        <v>13</v>
      </c>
      <c r="B16" s="11" t="s">
        <v>89</v>
      </c>
      <c r="C16" s="11" t="s">
        <v>90</v>
      </c>
      <c r="D16" s="11" t="s">
        <v>91</v>
      </c>
      <c r="E16" s="17" t="s">
        <v>13</v>
      </c>
      <c r="F16" s="11" t="s">
        <v>25</v>
      </c>
      <c r="G16" s="11">
        <v>3</v>
      </c>
      <c r="H16" s="12">
        <f>VLOOKUP(F16,'[1]GOPAL ZARDA'!$C$3:$D$148,2,FALSE)</f>
        <v>77</v>
      </c>
      <c r="I16" s="12">
        <v>0</v>
      </c>
      <c r="J16" s="12">
        <f t="shared" si="0"/>
        <v>69</v>
      </c>
      <c r="K16" s="12">
        <v>25</v>
      </c>
      <c r="L16" s="12">
        <f t="shared" si="2"/>
        <v>325</v>
      </c>
      <c r="M16" s="18"/>
    </row>
    <row r="17" spans="1:13" ht="15" customHeight="1">
      <c r="A17" s="16">
        <f t="shared" si="1"/>
        <v>14</v>
      </c>
      <c r="B17" s="11" t="s">
        <v>89</v>
      </c>
      <c r="C17" s="11" t="s">
        <v>92</v>
      </c>
      <c r="D17" s="11" t="s">
        <v>93</v>
      </c>
      <c r="E17" s="17" t="s">
        <v>13</v>
      </c>
      <c r="F17" s="11" t="s">
        <v>23</v>
      </c>
      <c r="G17" s="11">
        <v>6</v>
      </c>
      <c r="H17" s="12">
        <f>VLOOKUP(F17,'[1]GOPAL ZARDA'!$C$3:$D$148,2,FALSE)</f>
        <v>100</v>
      </c>
      <c r="I17" s="12">
        <v>0</v>
      </c>
      <c r="J17" s="12">
        <f t="shared" si="0"/>
        <v>138</v>
      </c>
      <c r="K17" s="12">
        <v>25</v>
      </c>
      <c r="L17" s="12">
        <f t="shared" si="2"/>
        <v>763</v>
      </c>
      <c r="M17" s="18"/>
    </row>
    <row r="18" spans="1:13" ht="15" customHeight="1">
      <c r="A18" s="16">
        <f t="shared" si="1"/>
        <v>15</v>
      </c>
      <c r="B18" s="11" t="s">
        <v>89</v>
      </c>
      <c r="C18" s="11" t="s">
        <v>94</v>
      </c>
      <c r="D18" s="11" t="s">
        <v>95</v>
      </c>
      <c r="E18" s="17" t="s">
        <v>13</v>
      </c>
      <c r="F18" s="11" t="s">
        <v>23</v>
      </c>
      <c r="G18" s="11">
        <v>3</v>
      </c>
      <c r="H18" s="12">
        <f>VLOOKUP(F18,'[1]GOPAL ZARDA'!$C$3:$D$148,2,FALSE)</f>
        <v>100</v>
      </c>
      <c r="I18" s="12">
        <v>0</v>
      </c>
      <c r="J18" s="12">
        <f t="shared" si="0"/>
        <v>69</v>
      </c>
      <c r="K18" s="12">
        <v>25</v>
      </c>
      <c r="L18" s="12">
        <f t="shared" si="2"/>
        <v>394</v>
      </c>
      <c r="M18" s="18"/>
    </row>
    <row r="19" spans="1:13" ht="15" customHeight="1">
      <c r="A19" s="16">
        <f t="shared" si="1"/>
        <v>16</v>
      </c>
      <c r="B19" s="11" t="s">
        <v>89</v>
      </c>
      <c r="C19" s="11" t="s">
        <v>96</v>
      </c>
      <c r="D19" s="11" t="s">
        <v>97</v>
      </c>
      <c r="E19" s="17" t="s">
        <v>13</v>
      </c>
      <c r="F19" s="11" t="s">
        <v>35</v>
      </c>
      <c r="G19" s="11">
        <v>1</v>
      </c>
      <c r="H19" s="12">
        <f>VLOOKUP(F19,'[1]GOPAL ZARDA'!$C$3:$D$148,2,FALSE)</f>
        <v>87</v>
      </c>
      <c r="I19" s="12">
        <v>0</v>
      </c>
      <c r="J19" s="12">
        <f t="shared" si="0"/>
        <v>23</v>
      </c>
      <c r="K19" s="12">
        <v>25</v>
      </c>
      <c r="L19" s="12">
        <f t="shared" si="2"/>
        <v>135</v>
      </c>
      <c r="M19" s="18"/>
    </row>
    <row r="20" spans="1:13" ht="15" customHeight="1">
      <c r="A20" s="16">
        <f t="shared" si="1"/>
        <v>17</v>
      </c>
      <c r="B20" s="11" t="s">
        <v>89</v>
      </c>
      <c r="C20" s="11" t="s">
        <v>98</v>
      </c>
      <c r="D20" s="11" t="s">
        <v>99</v>
      </c>
      <c r="E20" s="17" t="s">
        <v>13</v>
      </c>
      <c r="F20" s="11" t="s">
        <v>35</v>
      </c>
      <c r="G20" s="11">
        <v>2</v>
      </c>
      <c r="H20" s="12">
        <f>VLOOKUP(F20,'[1]GOPAL ZARDA'!$C$3:$D$148,2,FALSE)</f>
        <v>87</v>
      </c>
      <c r="I20" s="12">
        <v>0</v>
      </c>
      <c r="J20" s="12">
        <f t="shared" si="0"/>
        <v>46</v>
      </c>
      <c r="K20" s="12">
        <v>25</v>
      </c>
      <c r="L20" s="12">
        <f t="shared" si="2"/>
        <v>245</v>
      </c>
      <c r="M20" s="18"/>
    </row>
    <row r="21" spans="1:13" ht="15" customHeight="1">
      <c r="A21" s="16">
        <f t="shared" si="1"/>
        <v>18</v>
      </c>
      <c r="B21" s="11" t="s">
        <v>89</v>
      </c>
      <c r="C21" s="11" t="s">
        <v>100</v>
      </c>
      <c r="D21" s="11" t="s">
        <v>101</v>
      </c>
      <c r="E21" s="17" t="s">
        <v>13</v>
      </c>
      <c r="F21" s="11" t="s">
        <v>49</v>
      </c>
      <c r="G21" s="11">
        <v>6</v>
      </c>
      <c r="H21" s="12">
        <f>VLOOKUP(F21,'[1]GOPAL ZARDA'!$C$3:$D$148,2,FALSE)</f>
        <v>88</v>
      </c>
      <c r="I21" s="12">
        <v>12</v>
      </c>
      <c r="J21" s="12">
        <f t="shared" si="0"/>
        <v>138</v>
      </c>
      <c r="K21" s="12">
        <v>25</v>
      </c>
      <c r="L21" s="12">
        <f t="shared" si="2"/>
        <v>703</v>
      </c>
      <c r="M21" s="18"/>
    </row>
    <row r="22" spans="1:13" ht="15" customHeight="1">
      <c r="A22" s="16">
        <f t="shared" si="1"/>
        <v>19</v>
      </c>
      <c r="B22" s="11" t="s">
        <v>89</v>
      </c>
      <c r="C22" s="11" t="s">
        <v>102</v>
      </c>
      <c r="D22" s="11" t="s">
        <v>103</v>
      </c>
      <c r="E22" s="17" t="s">
        <v>13</v>
      </c>
      <c r="F22" s="11" t="s">
        <v>49</v>
      </c>
      <c r="G22" s="11">
        <v>3</v>
      </c>
      <c r="H22" s="12">
        <f>VLOOKUP(F22,'[1]GOPAL ZARDA'!$C$3:$D$148,2,FALSE)</f>
        <v>88</v>
      </c>
      <c r="I22" s="12">
        <v>6</v>
      </c>
      <c r="J22" s="12">
        <f t="shared" si="0"/>
        <v>69</v>
      </c>
      <c r="K22" s="12">
        <v>25</v>
      </c>
      <c r="L22" s="12">
        <f t="shared" si="2"/>
        <v>364</v>
      </c>
      <c r="M22" s="18"/>
    </row>
    <row r="23" spans="1:13" ht="15" customHeight="1">
      <c r="A23" s="16">
        <f t="shared" si="1"/>
        <v>20</v>
      </c>
      <c r="B23" s="11" t="s">
        <v>89</v>
      </c>
      <c r="C23" s="11" t="s">
        <v>104</v>
      </c>
      <c r="D23" s="11" t="s">
        <v>105</v>
      </c>
      <c r="E23" s="17" t="s">
        <v>13</v>
      </c>
      <c r="F23" s="11" t="s">
        <v>24</v>
      </c>
      <c r="G23" s="11">
        <v>2</v>
      </c>
      <c r="H23" s="12">
        <f>VLOOKUP(F23,'[1]GOPAL ZARDA'!$C$3:$D$148,2,FALSE)</f>
        <v>69</v>
      </c>
      <c r="I23" s="12">
        <v>0</v>
      </c>
      <c r="J23" s="12">
        <f t="shared" si="0"/>
        <v>46</v>
      </c>
      <c r="K23" s="12">
        <v>25</v>
      </c>
      <c r="L23" s="12">
        <f t="shared" si="2"/>
        <v>209</v>
      </c>
      <c r="M23" s="18"/>
    </row>
    <row r="24" spans="1:13" ht="15" customHeight="1">
      <c r="A24" s="16">
        <f t="shared" si="1"/>
        <v>21</v>
      </c>
      <c r="B24" s="11" t="s">
        <v>89</v>
      </c>
      <c r="C24" s="11" t="s">
        <v>106</v>
      </c>
      <c r="D24" s="11" t="s">
        <v>107</v>
      </c>
      <c r="E24" s="17" t="s">
        <v>13</v>
      </c>
      <c r="F24" s="11" t="s">
        <v>19</v>
      </c>
      <c r="G24" s="11">
        <v>6</v>
      </c>
      <c r="H24" s="12">
        <f>VLOOKUP(F24,'[1]GOPAL ZARDA'!$C$3:$D$148,2,FALSE)</f>
        <v>62</v>
      </c>
      <c r="I24" s="12">
        <v>0</v>
      </c>
      <c r="J24" s="12">
        <f t="shared" si="0"/>
        <v>138</v>
      </c>
      <c r="K24" s="12">
        <v>25</v>
      </c>
      <c r="L24" s="12">
        <f t="shared" si="2"/>
        <v>535</v>
      </c>
      <c r="M24" s="18"/>
    </row>
    <row r="25" spans="1:13" ht="15" customHeight="1">
      <c r="A25" s="16">
        <f t="shared" si="1"/>
        <v>22</v>
      </c>
      <c r="B25" s="11" t="s">
        <v>89</v>
      </c>
      <c r="C25" s="11" t="s">
        <v>108</v>
      </c>
      <c r="D25" s="11" t="s">
        <v>109</v>
      </c>
      <c r="E25" s="17" t="s">
        <v>13</v>
      </c>
      <c r="F25" s="11" t="s">
        <v>15</v>
      </c>
      <c r="G25" s="11">
        <v>7</v>
      </c>
      <c r="H25" s="12">
        <f>VLOOKUP(F25,'[1]GOPAL ZARDA'!$C$3:$D$148,2,FALSE)</f>
        <v>62</v>
      </c>
      <c r="I25" s="12">
        <v>0</v>
      </c>
      <c r="J25" s="12">
        <f t="shared" si="0"/>
        <v>161</v>
      </c>
      <c r="K25" s="12">
        <v>25</v>
      </c>
      <c r="L25" s="12">
        <f t="shared" si="2"/>
        <v>620</v>
      </c>
      <c r="M25" s="18"/>
    </row>
    <row r="26" spans="1:13" ht="15" customHeight="1">
      <c r="A26" s="16">
        <f t="shared" si="1"/>
        <v>23</v>
      </c>
      <c r="B26" s="11" t="s">
        <v>89</v>
      </c>
      <c r="C26" s="11" t="s">
        <v>110</v>
      </c>
      <c r="D26" s="11" t="s">
        <v>111</v>
      </c>
      <c r="E26" s="17" t="s">
        <v>13</v>
      </c>
      <c r="F26" s="11" t="s">
        <v>32</v>
      </c>
      <c r="G26" s="11">
        <v>2</v>
      </c>
      <c r="H26" s="12">
        <f>VLOOKUP(F26,'[1]GOPAL ZARDA'!$C$3:$D$148,2,FALSE)</f>
        <v>91</v>
      </c>
      <c r="I26" s="12">
        <v>0</v>
      </c>
      <c r="J26" s="12">
        <f t="shared" si="0"/>
        <v>46</v>
      </c>
      <c r="K26" s="12">
        <v>25</v>
      </c>
      <c r="L26" s="12">
        <f t="shared" si="2"/>
        <v>253</v>
      </c>
      <c r="M26" s="18"/>
    </row>
    <row r="27" spans="1:13" ht="15" customHeight="1">
      <c r="A27" s="16">
        <f t="shared" si="1"/>
        <v>24</v>
      </c>
      <c r="B27" s="11" t="s">
        <v>89</v>
      </c>
      <c r="C27" s="11" t="s">
        <v>112</v>
      </c>
      <c r="D27" s="11" t="s">
        <v>113</v>
      </c>
      <c r="E27" s="17" t="s">
        <v>13</v>
      </c>
      <c r="F27" s="11" t="s">
        <v>32</v>
      </c>
      <c r="G27" s="11">
        <v>2</v>
      </c>
      <c r="H27" s="12">
        <f>VLOOKUP(F27,'[1]GOPAL ZARDA'!$C$3:$D$148,2,FALSE)</f>
        <v>91</v>
      </c>
      <c r="I27" s="12">
        <v>0</v>
      </c>
      <c r="J27" s="12">
        <f t="shared" si="0"/>
        <v>46</v>
      </c>
      <c r="K27" s="12">
        <v>25</v>
      </c>
      <c r="L27" s="12">
        <f t="shared" si="2"/>
        <v>253</v>
      </c>
      <c r="M27" s="18"/>
    </row>
    <row r="28" spans="1:13" ht="15" customHeight="1">
      <c r="A28" s="16">
        <f t="shared" si="1"/>
        <v>25</v>
      </c>
      <c r="B28" s="19" t="s">
        <v>89</v>
      </c>
      <c r="C28" s="19" t="s">
        <v>114</v>
      </c>
      <c r="D28" s="19" t="s">
        <v>115</v>
      </c>
      <c r="E28" s="17" t="s">
        <v>13</v>
      </c>
      <c r="F28" s="19" t="s">
        <v>116</v>
      </c>
      <c r="G28" s="19">
        <v>6</v>
      </c>
      <c r="H28" s="12">
        <f>VLOOKUP(F28,'[1]GOPAL ZARDA'!$C$3:$D$148,2,FALSE)</f>
        <v>69</v>
      </c>
      <c r="I28" s="12">
        <v>0</v>
      </c>
      <c r="J28" s="12">
        <f t="shared" si="0"/>
        <v>138</v>
      </c>
      <c r="K28" s="12">
        <v>25</v>
      </c>
      <c r="L28" s="12">
        <f t="shared" si="2"/>
        <v>577</v>
      </c>
      <c r="M28" s="18"/>
    </row>
    <row r="29" spans="1:13" ht="15" customHeight="1">
      <c r="A29" s="16">
        <f t="shared" si="1"/>
        <v>26</v>
      </c>
      <c r="B29" s="11" t="s">
        <v>89</v>
      </c>
      <c r="C29" s="11" t="s">
        <v>117</v>
      </c>
      <c r="D29" s="11" t="s">
        <v>118</v>
      </c>
      <c r="E29" s="17" t="s">
        <v>13</v>
      </c>
      <c r="F29" s="11" t="s">
        <v>17</v>
      </c>
      <c r="G29" s="11">
        <v>5</v>
      </c>
      <c r="H29" s="12">
        <f>VLOOKUP(F29,'[1]GOPAL ZARDA'!$C$3:$D$148,2,FALSE)</f>
        <v>56</v>
      </c>
      <c r="I29" s="12">
        <v>0</v>
      </c>
      <c r="J29" s="12">
        <f t="shared" si="0"/>
        <v>115</v>
      </c>
      <c r="K29" s="12">
        <v>25</v>
      </c>
      <c r="L29" s="12">
        <f t="shared" si="2"/>
        <v>420</v>
      </c>
      <c r="M29" s="18"/>
    </row>
    <row r="30" spans="1:13" ht="15" customHeight="1">
      <c r="A30" s="16">
        <f t="shared" si="1"/>
        <v>27</v>
      </c>
      <c r="B30" s="11" t="s">
        <v>89</v>
      </c>
      <c r="C30" s="11" t="s">
        <v>119</v>
      </c>
      <c r="D30" s="11" t="s">
        <v>120</v>
      </c>
      <c r="E30" s="17" t="s">
        <v>13</v>
      </c>
      <c r="F30" s="17" t="s">
        <v>18</v>
      </c>
      <c r="G30" s="11">
        <v>6</v>
      </c>
      <c r="H30" s="12">
        <f>VLOOKUP(F30,'[1]GOPAL ZARDA'!$C$3:$D$148,2,FALSE)</f>
        <v>80</v>
      </c>
      <c r="I30" s="12">
        <v>0</v>
      </c>
      <c r="J30" s="12">
        <f t="shared" si="0"/>
        <v>138</v>
      </c>
      <c r="K30" s="12">
        <v>25</v>
      </c>
      <c r="L30" s="12">
        <f t="shared" si="2"/>
        <v>643</v>
      </c>
      <c r="M30" s="18"/>
    </row>
    <row r="31" spans="1:13" ht="15" customHeight="1">
      <c r="A31" s="16">
        <f t="shared" si="1"/>
        <v>28</v>
      </c>
      <c r="B31" s="11" t="s">
        <v>89</v>
      </c>
      <c r="C31" s="11" t="s">
        <v>121</v>
      </c>
      <c r="D31" s="11" t="s">
        <v>122</v>
      </c>
      <c r="E31" s="17" t="s">
        <v>13</v>
      </c>
      <c r="F31" s="11" t="s">
        <v>36</v>
      </c>
      <c r="G31" s="11">
        <v>10</v>
      </c>
      <c r="H31" s="12">
        <f>VLOOKUP(F31,'[1]GOPAL ZARDA'!$C$3:$D$148,2,FALSE)</f>
        <v>62</v>
      </c>
      <c r="I31" s="12">
        <v>0</v>
      </c>
      <c r="J31" s="12">
        <f t="shared" si="0"/>
        <v>230</v>
      </c>
      <c r="K31" s="12">
        <v>25</v>
      </c>
      <c r="L31" s="12">
        <f t="shared" si="2"/>
        <v>875</v>
      </c>
      <c r="M31" s="18"/>
    </row>
    <row r="32" spans="1:13" ht="30">
      <c r="A32" s="16">
        <f t="shared" si="1"/>
        <v>29</v>
      </c>
      <c r="B32" s="11" t="s">
        <v>123</v>
      </c>
      <c r="C32" s="11" t="s">
        <v>124</v>
      </c>
      <c r="D32" s="11" t="s">
        <v>125</v>
      </c>
      <c r="E32" s="17" t="s">
        <v>13</v>
      </c>
      <c r="F32" s="11" t="s">
        <v>126</v>
      </c>
      <c r="G32" s="11">
        <v>5</v>
      </c>
      <c r="H32" s="12">
        <f>VLOOKUP(F32,'[1]GOPAL ZARDA'!$C$3:$D$148,2,FALSE)</f>
        <v>130</v>
      </c>
      <c r="I32" s="12">
        <v>0</v>
      </c>
      <c r="J32" s="12">
        <f t="shared" si="0"/>
        <v>115</v>
      </c>
      <c r="K32" s="12">
        <v>25</v>
      </c>
      <c r="L32" s="12">
        <f>8*H32+I32+J32+K32</f>
        <v>1180</v>
      </c>
      <c r="M32" s="18" t="s">
        <v>33</v>
      </c>
    </row>
    <row r="33" spans="1:13" ht="15" customHeight="1">
      <c r="A33" s="16">
        <f t="shared" si="1"/>
        <v>30</v>
      </c>
      <c r="B33" s="19" t="s">
        <v>123</v>
      </c>
      <c r="C33" s="19" t="s">
        <v>127</v>
      </c>
      <c r="D33" s="19" t="s">
        <v>128</v>
      </c>
      <c r="E33" s="17" t="s">
        <v>13</v>
      </c>
      <c r="F33" s="19" t="s">
        <v>16</v>
      </c>
      <c r="G33" s="19">
        <v>7</v>
      </c>
      <c r="H33" s="12">
        <f>VLOOKUP(F33,'[1]GOPAL ZARDA'!$C$3:$D$148,2,FALSE)</f>
        <v>103</v>
      </c>
      <c r="I33" s="12">
        <v>0</v>
      </c>
      <c r="J33" s="12">
        <f t="shared" si="0"/>
        <v>161</v>
      </c>
      <c r="K33" s="12">
        <v>25</v>
      </c>
      <c r="L33" s="12">
        <f t="shared" ref="L33:L63" si="3">G33*H33+I33+J33+K33</f>
        <v>907</v>
      </c>
      <c r="M33" s="18"/>
    </row>
    <row r="34" spans="1:13" ht="15" customHeight="1">
      <c r="A34" s="16">
        <f t="shared" si="1"/>
        <v>31</v>
      </c>
      <c r="B34" s="11" t="s">
        <v>129</v>
      </c>
      <c r="C34" s="11" t="s">
        <v>130</v>
      </c>
      <c r="D34" s="11" t="s">
        <v>131</v>
      </c>
      <c r="E34" s="17" t="s">
        <v>13</v>
      </c>
      <c r="F34" s="11" t="s">
        <v>14</v>
      </c>
      <c r="G34" s="11">
        <v>11</v>
      </c>
      <c r="H34" s="12">
        <f>VLOOKUP(F34,'[1]GOPAL ZARDA'!$C$3:$D$148,2,FALSE)</f>
        <v>129</v>
      </c>
      <c r="I34" s="12">
        <v>0</v>
      </c>
      <c r="J34" s="12">
        <f t="shared" si="0"/>
        <v>253</v>
      </c>
      <c r="K34" s="12">
        <v>25</v>
      </c>
      <c r="L34" s="12">
        <f t="shared" si="3"/>
        <v>1697</v>
      </c>
      <c r="M34" s="18"/>
    </row>
    <row r="35" spans="1:13" ht="15" customHeight="1">
      <c r="A35" s="16">
        <f t="shared" si="1"/>
        <v>32</v>
      </c>
      <c r="B35" s="19" t="s">
        <v>129</v>
      </c>
      <c r="C35" s="19" t="s">
        <v>132</v>
      </c>
      <c r="D35" s="19" t="s">
        <v>133</v>
      </c>
      <c r="E35" s="17" t="s">
        <v>13</v>
      </c>
      <c r="F35" s="19" t="s">
        <v>55</v>
      </c>
      <c r="G35" s="19">
        <v>10</v>
      </c>
      <c r="H35" s="12">
        <f>VLOOKUP(F35,'[1]GOPAL ZARDA'!$C$3:$D$148,2,FALSE)</f>
        <v>182</v>
      </c>
      <c r="I35" s="12">
        <v>0</v>
      </c>
      <c r="J35" s="12">
        <f t="shared" si="0"/>
        <v>230</v>
      </c>
      <c r="K35" s="12">
        <v>25</v>
      </c>
      <c r="L35" s="12">
        <f t="shared" si="3"/>
        <v>2075</v>
      </c>
      <c r="M35" s="18"/>
    </row>
    <row r="36" spans="1:13" ht="15" customHeight="1">
      <c r="A36" s="16">
        <f t="shared" si="1"/>
        <v>33</v>
      </c>
      <c r="B36" s="11" t="s">
        <v>129</v>
      </c>
      <c r="C36" s="11" t="s">
        <v>134</v>
      </c>
      <c r="D36" s="11" t="s">
        <v>135</v>
      </c>
      <c r="E36" s="17" t="s">
        <v>13</v>
      </c>
      <c r="F36" s="11" t="s">
        <v>21</v>
      </c>
      <c r="G36" s="11">
        <v>5</v>
      </c>
      <c r="H36" s="12">
        <f>VLOOKUP(F36,'[1]GOPAL ZARDA'!$C$3:$D$148,2,FALSE)</f>
        <v>129</v>
      </c>
      <c r="I36" s="12">
        <v>0</v>
      </c>
      <c r="J36" s="12">
        <f t="shared" si="0"/>
        <v>115</v>
      </c>
      <c r="K36" s="12">
        <v>25</v>
      </c>
      <c r="L36" s="12">
        <f t="shared" si="3"/>
        <v>785</v>
      </c>
      <c r="M36" s="18"/>
    </row>
    <row r="37" spans="1:13" ht="15" customHeight="1">
      <c r="A37" s="16">
        <f t="shared" si="1"/>
        <v>34</v>
      </c>
      <c r="B37" s="11" t="s">
        <v>129</v>
      </c>
      <c r="C37" s="11" t="s">
        <v>136</v>
      </c>
      <c r="D37" s="11" t="s">
        <v>137</v>
      </c>
      <c r="E37" s="17" t="s">
        <v>13</v>
      </c>
      <c r="F37" s="11" t="s">
        <v>14</v>
      </c>
      <c r="G37" s="11">
        <v>5</v>
      </c>
      <c r="H37" s="12">
        <f>VLOOKUP(F37,'[1]GOPAL ZARDA'!$C$3:$D$148,2,FALSE)</f>
        <v>129</v>
      </c>
      <c r="I37" s="12">
        <v>0</v>
      </c>
      <c r="J37" s="12">
        <f t="shared" si="0"/>
        <v>115</v>
      </c>
      <c r="K37" s="12">
        <v>25</v>
      </c>
      <c r="L37" s="12">
        <f t="shared" si="3"/>
        <v>785</v>
      </c>
      <c r="M37" s="18"/>
    </row>
    <row r="38" spans="1:13" ht="15" customHeight="1">
      <c r="A38" s="16">
        <f t="shared" si="1"/>
        <v>35</v>
      </c>
      <c r="B38" s="11" t="s">
        <v>138</v>
      </c>
      <c r="C38" s="11" t="s">
        <v>139</v>
      </c>
      <c r="D38" s="11" t="s">
        <v>140</v>
      </c>
      <c r="E38" s="17" t="s">
        <v>13</v>
      </c>
      <c r="F38" s="11" t="s">
        <v>17</v>
      </c>
      <c r="G38" s="11">
        <v>4</v>
      </c>
      <c r="H38" s="12">
        <f>VLOOKUP(F38,'[1]GOPAL ZARDA'!$C$3:$D$148,2,FALSE)</f>
        <v>56</v>
      </c>
      <c r="I38" s="12">
        <v>0</v>
      </c>
      <c r="J38" s="12">
        <f t="shared" si="0"/>
        <v>92</v>
      </c>
      <c r="K38" s="12">
        <v>25</v>
      </c>
      <c r="L38" s="12">
        <f t="shared" si="3"/>
        <v>341</v>
      </c>
      <c r="M38" s="18"/>
    </row>
    <row r="39" spans="1:13" ht="15" customHeight="1">
      <c r="A39" s="16">
        <f t="shared" si="1"/>
        <v>36</v>
      </c>
      <c r="B39" s="11" t="s">
        <v>138</v>
      </c>
      <c r="C39" s="11" t="s">
        <v>141</v>
      </c>
      <c r="D39" s="11" t="s">
        <v>142</v>
      </c>
      <c r="E39" s="17" t="s">
        <v>13</v>
      </c>
      <c r="F39" s="11" t="s">
        <v>23</v>
      </c>
      <c r="G39" s="11">
        <v>5</v>
      </c>
      <c r="H39" s="12">
        <f>VLOOKUP(F39,'[1]GOPAL ZARDA'!$C$3:$D$148,2,FALSE)</f>
        <v>100</v>
      </c>
      <c r="I39" s="12">
        <v>0</v>
      </c>
      <c r="J39" s="12">
        <f t="shared" si="0"/>
        <v>115</v>
      </c>
      <c r="K39" s="12">
        <v>25</v>
      </c>
      <c r="L39" s="12">
        <f t="shared" si="3"/>
        <v>640</v>
      </c>
      <c r="M39" s="18"/>
    </row>
    <row r="40" spans="1:13" ht="15" customHeight="1">
      <c r="A40" s="16">
        <f t="shared" si="1"/>
        <v>37</v>
      </c>
      <c r="B40" s="11" t="s">
        <v>138</v>
      </c>
      <c r="C40" s="11" t="s">
        <v>143</v>
      </c>
      <c r="D40" s="11" t="s">
        <v>144</v>
      </c>
      <c r="E40" s="17" t="s">
        <v>13</v>
      </c>
      <c r="F40" s="11" t="s">
        <v>25</v>
      </c>
      <c r="G40" s="11">
        <v>25</v>
      </c>
      <c r="H40" s="12">
        <f>VLOOKUP(F40,'[1]GOPAL ZARDA'!$C$3:$D$148,2,FALSE)</f>
        <v>77</v>
      </c>
      <c r="I40" s="12">
        <v>0</v>
      </c>
      <c r="J40" s="12">
        <f t="shared" si="0"/>
        <v>575</v>
      </c>
      <c r="K40" s="12">
        <v>25</v>
      </c>
      <c r="L40" s="12">
        <f t="shared" si="3"/>
        <v>2525</v>
      </c>
      <c r="M40" s="18"/>
    </row>
    <row r="41" spans="1:13" ht="15" customHeight="1">
      <c r="A41" s="16">
        <f t="shared" si="1"/>
        <v>38</v>
      </c>
      <c r="B41" s="11" t="s">
        <v>145</v>
      </c>
      <c r="C41" s="11" t="s">
        <v>146</v>
      </c>
      <c r="D41" s="11" t="s">
        <v>147</v>
      </c>
      <c r="E41" s="17" t="s">
        <v>13</v>
      </c>
      <c r="F41" s="11" t="s">
        <v>37</v>
      </c>
      <c r="G41" s="11">
        <v>5</v>
      </c>
      <c r="H41" s="12">
        <f>VLOOKUP(F41,'[1]GOPAL ZARDA'!$C$3:$D$148,2,FALSE)</f>
        <v>62</v>
      </c>
      <c r="I41" s="12">
        <v>0</v>
      </c>
      <c r="J41" s="12">
        <f t="shared" si="0"/>
        <v>115</v>
      </c>
      <c r="K41" s="12">
        <v>25</v>
      </c>
      <c r="L41" s="12">
        <f t="shared" si="3"/>
        <v>450</v>
      </c>
      <c r="M41" s="18"/>
    </row>
    <row r="42" spans="1:13" ht="15" customHeight="1">
      <c r="A42" s="16">
        <f t="shared" si="1"/>
        <v>39</v>
      </c>
      <c r="B42" s="11" t="s">
        <v>145</v>
      </c>
      <c r="C42" s="11" t="s">
        <v>148</v>
      </c>
      <c r="D42" s="11" t="s">
        <v>149</v>
      </c>
      <c r="E42" s="17" t="s">
        <v>13</v>
      </c>
      <c r="F42" s="11" t="s">
        <v>23</v>
      </c>
      <c r="G42" s="11">
        <v>4</v>
      </c>
      <c r="H42" s="12">
        <f>VLOOKUP(F42,'[1]GOPAL ZARDA'!$C$3:$D$148,2,FALSE)</f>
        <v>100</v>
      </c>
      <c r="I42" s="12">
        <v>0</v>
      </c>
      <c r="J42" s="12">
        <f t="shared" si="0"/>
        <v>92</v>
      </c>
      <c r="K42" s="12">
        <v>25</v>
      </c>
      <c r="L42" s="12">
        <f t="shared" si="3"/>
        <v>517</v>
      </c>
      <c r="M42" s="18"/>
    </row>
    <row r="43" spans="1:13" ht="15" customHeight="1">
      <c r="A43" s="16">
        <f t="shared" si="1"/>
        <v>40</v>
      </c>
      <c r="B43" s="11" t="s">
        <v>150</v>
      </c>
      <c r="C43" s="11" t="s">
        <v>151</v>
      </c>
      <c r="D43" s="11" t="s">
        <v>152</v>
      </c>
      <c r="E43" s="17" t="s">
        <v>13</v>
      </c>
      <c r="F43" s="11" t="s">
        <v>25</v>
      </c>
      <c r="G43" s="11">
        <v>7</v>
      </c>
      <c r="H43" s="12">
        <f>VLOOKUP(F43,'[1]GOPAL ZARDA'!$C$3:$D$148,2,FALSE)</f>
        <v>77</v>
      </c>
      <c r="I43" s="12">
        <v>0</v>
      </c>
      <c r="J43" s="12">
        <f t="shared" si="0"/>
        <v>161</v>
      </c>
      <c r="K43" s="12">
        <v>25</v>
      </c>
      <c r="L43" s="12">
        <f t="shared" si="3"/>
        <v>725</v>
      </c>
      <c r="M43" s="18"/>
    </row>
    <row r="44" spans="1:13" ht="15" customHeight="1">
      <c r="A44" s="16">
        <f t="shared" si="1"/>
        <v>41</v>
      </c>
      <c r="B44" s="19" t="s">
        <v>150</v>
      </c>
      <c r="C44" s="19" t="s">
        <v>153</v>
      </c>
      <c r="D44" s="19" t="s">
        <v>154</v>
      </c>
      <c r="E44" s="17" t="s">
        <v>13</v>
      </c>
      <c r="F44" s="19" t="s">
        <v>116</v>
      </c>
      <c r="G44" s="19">
        <v>16</v>
      </c>
      <c r="H44" s="12">
        <f>VLOOKUP(F44,'[1]GOPAL ZARDA'!$C$3:$D$148,2,FALSE)</f>
        <v>69</v>
      </c>
      <c r="I44" s="12">
        <v>0</v>
      </c>
      <c r="J44" s="12">
        <f t="shared" si="0"/>
        <v>368</v>
      </c>
      <c r="K44" s="12">
        <v>25</v>
      </c>
      <c r="L44" s="12">
        <f t="shared" si="3"/>
        <v>1497</v>
      </c>
      <c r="M44" s="18"/>
    </row>
    <row r="45" spans="1:13" ht="15" customHeight="1">
      <c r="A45" s="16">
        <f t="shared" si="1"/>
        <v>42</v>
      </c>
      <c r="B45" s="11" t="s">
        <v>150</v>
      </c>
      <c r="C45" s="11" t="s">
        <v>155</v>
      </c>
      <c r="D45" s="11" t="s">
        <v>156</v>
      </c>
      <c r="E45" s="17" t="s">
        <v>13</v>
      </c>
      <c r="F45" s="11" t="s">
        <v>157</v>
      </c>
      <c r="G45" s="11">
        <v>10</v>
      </c>
      <c r="H45" s="12">
        <f>VLOOKUP(F45,'[1]GOPAL ZARDA'!$C$3:$D$148,2,FALSE)</f>
        <v>46</v>
      </c>
      <c r="I45" s="12">
        <v>0</v>
      </c>
      <c r="J45" s="12">
        <f t="shared" si="0"/>
        <v>230</v>
      </c>
      <c r="K45" s="12">
        <v>25</v>
      </c>
      <c r="L45" s="12">
        <f t="shared" si="3"/>
        <v>715</v>
      </c>
      <c r="M45" s="18"/>
    </row>
    <row r="46" spans="1:13" ht="15" customHeight="1">
      <c r="A46" s="16">
        <f t="shared" si="1"/>
        <v>43</v>
      </c>
      <c r="B46" s="11" t="s">
        <v>150</v>
      </c>
      <c r="C46" s="11" t="s">
        <v>158</v>
      </c>
      <c r="D46" s="11" t="s">
        <v>159</v>
      </c>
      <c r="E46" s="17" t="s">
        <v>13</v>
      </c>
      <c r="F46" s="11" t="s">
        <v>39</v>
      </c>
      <c r="G46" s="11">
        <v>1</v>
      </c>
      <c r="H46" s="12">
        <f>VLOOKUP(F46,'[1]GOPAL ZARDA'!$C$3:$D$148,2,FALSE)</f>
        <v>62</v>
      </c>
      <c r="I46" s="12">
        <v>0</v>
      </c>
      <c r="J46" s="12">
        <f t="shared" si="0"/>
        <v>23</v>
      </c>
      <c r="K46" s="12">
        <v>25</v>
      </c>
      <c r="L46" s="12">
        <f t="shared" si="3"/>
        <v>110</v>
      </c>
      <c r="M46" s="18"/>
    </row>
    <row r="47" spans="1:13" ht="15" customHeight="1">
      <c r="A47" s="16">
        <f t="shared" si="1"/>
        <v>44</v>
      </c>
      <c r="B47" s="11" t="s">
        <v>150</v>
      </c>
      <c r="C47" s="11" t="s">
        <v>160</v>
      </c>
      <c r="D47" s="11" t="s">
        <v>161</v>
      </c>
      <c r="E47" s="17" t="s">
        <v>13</v>
      </c>
      <c r="F47" s="11" t="s">
        <v>39</v>
      </c>
      <c r="G47" s="11">
        <v>17</v>
      </c>
      <c r="H47" s="12">
        <f>VLOOKUP(F47,'[1]GOPAL ZARDA'!$C$3:$D$148,2,FALSE)</f>
        <v>62</v>
      </c>
      <c r="I47" s="12">
        <v>0</v>
      </c>
      <c r="J47" s="12">
        <f t="shared" si="0"/>
        <v>391</v>
      </c>
      <c r="K47" s="12">
        <v>25</v>
      </c>
      <c r="L47" s="12">
        <f t="shared" si="3"/>
        <v>1470</v>
      </c>
      <c r="M47" s="18"/>
    </row>
    <row r="48" spans="1:13" ht="15" customHeight="1">
      <c r="A48" s="16">
        <f t="shared" si="1"/>
        <v>45</v>
      </c>
      <c r="B48" s="11" t="s">
        <v>150</v>
      </c>
      <c r="C48" s="11" t="s">
        <v>162</v>
      </c>
      <c r="D48" s="11" t="s">
        <v>163</v>
      </c>
      <c r="E48" s="17" t="s">
        <v>13</v>
      </c>
      <c r="F48" s="11" t="s">
        <v>35</v>
      </c>
      <c r="G48" s="11">
        <v>7</v>
      </c>
      <c r="H48" s="12">
        <f>VLOOKUP(F48,'[1]GOPAL ZARDA'!$C$3:$D$148,2,FALSE)</f>
        <v>87</v>
      </c>
      <c r="I48" s="12">
        <v>0</v>
      </c>
      <c r="J48" s="12">
        <f t="shared" si="0"/>
        <v>161</v>
      </c>
      <c r="K48" s="12">
        <v>25</v>
      </c>
      <c r="L48" s="12">
        <f t="shared" si="3"/>
        <v>795</v>
      </c>
      <c r="M48" s="18"/>
    </row>
    <row r="49" spans="1:13" ht="15" customHeight="1">
      <c r="A49" s="16">
        <f t="shared" si="1"/>
        <v>46</v>
      </c>
      <c r="B49" s="11" t="s">
        <v>150</v>
      </c>
      <c r="C49" s="11" t="s">
        <v>164</v>
      </c>
      <c r="D49" s="11" t="s">
        <v>165</v>
      </c>
      <c r="E49" s="17" t="s">
        <v>13</v>
      </c>
      <c r="F49" s="11" t="s">
        <v>35</v>
      </c>
      <c r="G49" s="11">
        <v>2</v>
      </c>
      <c r="H49" s="12">
        <f>VLOOKUP(F49,'[1]GOPAL ZARDA'!$C$3:$D$148,2,FALSE)</f>
        <v>87</v>
      </c>
      <c r="I49" s="12">
        <v>0</v>
      </c>
      <c r="J49" s="12">
        <f t="shared" si="0"/>
        <v>46</v>
      </c>
      <c r="K49" s="12">
        <v>25</v>
      </c>
      <c r="L49" s="12">
        <f t="shared" si="3"/>
        <v>245</v>
      </c>
      <c r="M49" s="18"/>
    </row>
    <row r="50" spans="1:13" ht="15" customHeight="1">
      <c r="A50" s="16">
        <f t="shared" si="1"/>
        <v>47</v>
      </c>
      <c r="B50" s="11" t="s">
        <v>150</v>
      </c>
      <c r="C50" s="11" t="s">
        <v>166</v>
      </c>
      <c r="D50" s="11" t="s">
        <v>167</v>
      </c>
      <c r="E50" s="17" t="s">
        <v>13</v>
      </c>
      <c r="F50" s="11" t="s">
        <v>35</v>
      </c>
      <c r="G50" s="11">
        <v>2</v>
      </c>
      <c r="H50" s="12">
        <f>VLOOKUP(F50,'[1]GOPAL ZARDA'!$C$3:$D$148,2,FALSE)</f>
        <v>87</v>
      </c>
      <c r="I50" s="12">
        <v>0</v>
      </c>
      <c r="J50" s="12">
        <f t="shared" si="0"/>
        <v>46</v>
      </c>
      <c r="K50" s="12">
        <v>25</v>
      </c>
      <c r="L50" s="12">
        <f t="shared" si="3"/>
        <v>245</v>
      </c>
      <c r="M50" s="18"/>
    </row>
    <row r="51" spans="1:13" ht="15" customHeight="1">
      <c r="A51" s="16">
        <f t="shared" si="1"/>
        <v>48</v>
      </c>
      <c r="B51" s="11" t="s">
        <v>150</v>
      </c>
      <c r="C51" s="11" t="s">
        <v>168</v>
      </c>
      <c r="D51" s="11" t="s">
        <v>169</v>
      </c>
      <c r="E51" s="17" t="s">
        <v>13</v>
      </c>
      <c r="F51" s="11" t="s">
        <v>23</v>
      </c>
      <c r="G51" s="11">
        <v>3</v>
      </c>
      <c r="H51" s="12">
        <f>VLOOKUP(F51,'[1]GOPAL ZARDA'!$C$3:$D$148,2,FALSE)</f>
        <v>100</v>
      </c>
      <c r="I51" s="12">
        <v>0</v>
      </c>
      <c r="J51" s="12">
        <f t="shared" si="0"/>
        <v>69</v>
      </c>
      <c r="K51" s="12">
        <v>25</v>
      </c>
      <c r="L51" s="12">
        <f t="shared" si="3"/>
        <v>394</v>
      </c>
      <c r="M51" s="18"/>
    </row>
    <row r="52" spans="1:13" ht="15" customHeight="1">
      <c r="A52" s="16">
        <f t="shared" si="1"/>
        <v>49</v>
      </c>
      <c r="B52" s="11" t="s">
        <v>150</v>
      </c>
      <c r="C52" s="11" t="s">
        <v>170</v>
      </c>
      <c r="D52" s="11" t="s">
        <v>171</v>
      </c>
      <c r="E52" s="17" t="s">
        <v>13</v>
      </c>
      <c r="F52" s="11" t="s">
        <v>15</v>
      </c>
      <c r="G52" s="11">
        <v>6</v>
      </c>
      <c r="H52" s="12">
        <f>VLOOKUP(F52,'[1]GOPAL ZARDA'!$C$3:$D$148,2,FALSE)</f>
        <v>62</v>
      </c>
      <c r="I52" s="12">
        <v>0</v>
      </c>
      <c r="J52" s="12">
        <f t="shared" si="0"/>
        <v>138</v>
      </c>
      <c r="K52" s="12">
        <v>25</v>
      </c>
      <c r="L52" s="12">
        <f t="shared" si="3"/>
        <v>535</v>
      </c>
      <c r="M52" s="18"/>
    </row>
    <row r="53" spans="1:13" ht="15" customHeight="1">
      <c r="A53" s="16">
        <f t="shared" si="1"/>
        <v>50</v>
      </c>
      <c r="B53" s="11" t="s">
        <v>150</v>
      </c>
      <c r="C53" s="11" t="s">
        <v>172</v>
      </c>
      <c r="D53" s="11" t="s">
        <v>173</v>
      </c>
      <c r="E53" s="17" t="s">
        <v>13</v>
      </c>
      <c r="F53" s="11" t="s">
        <v>15</v>
      </c>
      <c r="G53" s="11">
        <v>6</v>
      </c>
      <c r="H53" s="12">
        <f>VLOOKUP(F53,'[1]GOPAL ZARDA'!$C$3:$D$148,2,FALSE)</f>
        <v>62</v>
      </c>
      <c r="I53" s="12">
        <v>0</v>
      </c>
      <c r="J53" s="12">
        <f t="shared" si="0"/>
        <v>138</v>
      </c>
      <c r="K53" s="12">
        <v>25</v>
      </c>
      <c r="L53" s="12">
        <f t="shared" si="3"/>
        <v>535</v>
      </c>
      <c r="M53" s="18"/>
    </row>
    <row r="54" spans="1:13" ht="15" customHeight="1">
      <c r="A54" s="16">
        <f t="shared" si="1"/>
        <v>51</v>
      </c>
      <c r="B54" s="11" t="s">
        <v>150</v>
      </c>
      <c r="C54" s="11" t="s">
        <v>174</v>
      </c>
      <c r="D54" s="11" t="s">
        <v>175</v>
      </c>
      <c r="E54" s="17" t="s">
        <v>13</v>
      </c>
      <c r="F54" s="11" t="s">
        <v>15</v>
      </c>
      <c r="G54" s="11">
        <v>2</v>
      </c>
      <c r="H54" s="12">
        <f>VLOOKUP(F54,'[1]GOPAL ZARDA'!$C$3:$D$148,2,FALSE)</f>
        <v>62</v>
      </c>
      <c r="I54" s="12">
        <v>0</v>
      </c>
      <c r="J54" s="12">
        <f t="shared" si="0"/>
        <v>46</v>
      </c>
      <c r="K54" s="12">
        <v>25</v>
      </c>
      <c r="L54" s="12">
        <f t="shared" si="3"/>
        <v>195</v>
      </c>
      <c r="M54" s="18"/>
    </row>
    <row r="55" spans="1:13" ht="15" customHeight="1">
      <c r="A55" s="16">
        <f t="shared" si="1"/>
        <v>52</v>
      </c>
      <c r="B55" s="11" t="s">
        <v>150</v>
      </c>
      <c r="C55" s="11" t="s">
        <v>176</v>
      </c>
      <c r="D55" s="11" t="s">
        <v>177</v>
      </c>
      <c r="E55" s="17" t="s">
        <v>13</v>
      </c>
      <c r="F55" s="11" t="s">
        <v>36</v>
      </c>
      <c r="G55" s="11">
        <v>5</v>
      </c>
      <c r="H55" s="12">
        <f>VLOOKUP(F55,'[1]GOPAL ZARDA'!$C$3:$D$148,2,FALSE)</f>
        <v>62</v>
      </c>
      <c r="I55" s="12">
        <v>0</v>
      </c>
      <c r="J55" s="12">
        <f t="shared" si="0"/>
        <v>115</v>
      </c>
      <c r="K55" s="12">
        <v>25</v>
      </c>
      <c r="L55" s="12">
        <f t="shared" si="3"/>
        <v>450</v>
      </c>
      <c r="M55" s="18"/>
    </row>
    <row r="56" spans="1:13" ht="15" customHeight="1">
      <c r="A56" s="16">
        <f t="shared" si="1"/>
        <v>53</v>
      </c>
      <c r="B56" s="11" t="s">
        <v>150</v>
      </c>
      <c r="C56" s="11" t="s">
        <v>178</v>
      </c>
      <c r="D56" s="11" t="s">
        <v>179</v>
      </c>
      <c r="E56" s="17" t="s">
        <v>13</v>
      </c>
      <c r="F56" s="17" t="s">
        <v>18</v>
      </c>
      <c r="G56" s="11">
        <v>3</v>
      </c>
      <c r="H56" s="12">
        <f>VLOOKUP(F56,'[1]GOPAL ZARDA'!$C$3:$D$148,2,FALSE)</f>
        <v>80</v>
      </c>
      <c r="I56" s="12">
        <v>0</v>
      </c>
      <c r="J56" s="12">
        <f t="shared" si="0"/>
        <v>69</v>
      </c>
      <c r="K56" s="12">
        <v>25</v>
      </c>
      <c r="L56" s="12">
        <f t="shared" si="3"/>
        <v>334</v>
      </c>
      <c r="M56" s="18"/>
    </row>
    <row r="57" spans="1:13" ht="15" customHeight="1">
      <c r="A57" s="16">
        <f t="shared" si="1"/>
        <v>54</v>
      </c>
      <c r="B57" s="19" t="s">
        <v>180</v>
      </c>
      <c r="C57" s="19" t="s">
        <v>181</v>
      </c>
      <c r="D57" s="19" t="s">
        <v>182</v>
      </c>
      <c r="E57" s="17" t="s">
        <v>13</v>
      </c>
      <c r="F57" s="19" t="s">
        <v>16</v>
      </c>
      <c r="G57" s="19">
        <v>2</v>
      </c>
      <c r="H57" s="12">
        <f>VLOOKUP(F57,'[1]GOPAL ZARDA'!$C$3:$D$148,2,FALSE)</f>
        <v>103</v>
      </c>
      <c r="I57" s="12">
        <v>0</v>
      </c>
      <c r="J57" s="12">
        <f t="shared" si="0"/>
        <v>46</v>
      </c>
      <c r="K57" s="12">
        <v>25</v>
      </c>
      <c r="L57" s="12">
        <f t="shared" si="3"/>
        <v>277</v>
      </c>
      <c r="M57" s="18"/>
    </row>
    <row r="58" spans="1:13" ht="15" customHeight="1">
      <c r="A58" s="16">
        <f t="shared" si="1"/>
        <v>55</v>
      </c>
      <c r="B58" s="11" t="s">
        <v>180</v>
      </c>
      <c r="C58" s="11" t="s">
        <v>183</v>
      </c>
      <c r="D58" s="11" t="s">
        <v>184</v>
      </c>
      <c r="E58" s="17" t="s">
        <v>13</v>
      </c>
      <c r="F58" s="11" t="s">
        <v>14</v>
      </c>
      <c r="G58" s="11">
        <v>5</v>
      </c>
      <c r="H58" s="12">
        <f>VLOOKUP(F58,'[1]GOPAL ZARDA'!$C$3:$D$148,2,FALSE)</f>
        <v>129</v>
      </c>
      <c r="I58" s="12">
        <v>0</v>
      </c>
      <c r="J58" s="12">
        <f t="shared" si="0"/>
        <v>115</v>
      </c>
      <c r="K58" s="12">
        <v>25</v>
      </c>
      <c r="L58" s="12">
        <f t="shared" si="3"/>
        <v>785</v>
      </c>
      <c r="M58" s="18"/>
    </row>
    <row r="59" spans="1:13" ht="15" customHeight="1">
      <c r="A59" s="16">
        <f t="shared" si="1"/>
        <v>56</v>
      </c>
      <c r="B59" s="11" t="s">
        <v>180</v>
      </c>
      <c r="C59" s="11" t="s">
        <v>185</v>
      </c>
      <c r="D59" s="11" t="s">
        <v>186</v>
      </c>
      <c r="E59" s="17" t="s">
        <v>13</v>
      </c>
      <c r="F59" s="11" t="s">
        <v>21</v>
      </c>
      <c r="G59" s="11">
        <v>5</v>
      </c>
      <c r="H59" s="12">
        <f>VLOOKUP(F59,'[1]GOPAL ZARDA'!$C$3:$D$148,2,FALSE)</f>
        <v>129</v>
      </c>
      <c r="I59" s="12">
        <v>0</v>
      </c>
      <c r="J59" s="12">
        <f t="shared" si="0"/>
        <v>115</v>
      </c>
      <c r="K59" s="12">
        <v>25</v>
      </c>
      <c r="L59" s="12">
        <f t="shared" si="3"/>
        <v>785</v>
      </c>
      <c r="M59" s="18"/>
    </row>
    <row r="60" spans="1:13" ht="15" customHeight="1">
      <c r="A60" s="16">
        <f t="shared" si="1"/>
        <v>57</v>
      </c>
      <c r="B60" s="11" t="s">
        <v>180</v>
      </c>
      <c r="C60" s="11" t="s">
        <v>187</v>
      </c>
      <c r="D60" s="11" t="s">
        <v>188</v>
      </c>
      <c r="E60" s="17" t="s">
        <v>13</v>
      </c>
      <c r="F60" s="11" t="s">
        <v>49</v>
      </c>
      <c r="G60" s="11">
        <v>2</v>
      </c>
      <c r="H60" s="12">
        <f>VLOOKUP(F60,'[1]GOPAL ZARDA'!$C$3:$D$148,2,FALSE)</f>
        <v>88</v>
      </c>
      <c r="I60" s="12">
        <v>4</v>
      </c>
      <c r="J60" s="12">
        <f t="shared" si="0"/>
        <v>46</v>
      </c>
      <c r="K60" s="12">
        <v>25</v>
      </c>
      <c r="L60" s="12">
        <f t="shared" si="3"/>
        <v>251</v>
      </c>
      <c r="M60" s="18"/>
    </row>
    <row r="61" spans="1:13" ht="15" customHeight="1">
      <c r="A61" s="16">
        <f t="shared" si="1"/>
        <v>58</v>
      </c>
      <c r="B61" s="11" t="s">
        <v>180</v>
      </c>
      <c r="C61" s="11" t="s">
        <v>189</v>
      </c>
      <c r="D61" s="11" t="s">
        <v>190</v>
      </c>
      <c r="E61" s="17" t="s">
        <v>13</v>
      </c>
      <c r="F61" s="11" t="s">
        <v>24</v>
      </c>
      <c r="G61" s="11">
        <v>1</v>
      </c>
      <c r="H61" s="12">
        <f>VLOOKUP(F61,'[1]GOPAL ZARDA'!$C$3:$D$148,2,FALSE)</f>
        <v>69</v>
      </c>
      <c r="I61" s="12">
        <v>0</v>
      </c>
      <c r="J61" s="12">
        <f t="shared" si="0"/>
        <v>23</v>
      </c>
      <c r="K61" s="12">
        <v>25</v>
      </c>
      <c r="L61" s="12">
        <f t="shared" si="3"/>
        <v>117</v>
      </c>
      <c r="M61" s="18"/>
    </row>
    <row r="62" spans="1:13" ht="15" customHeight="1">
      <c r="A62" s="16">
        <f t="shared" si="1"/>
        <v>59</v>
      </c>
      <c r="B62" s="11" t="s">
        <v>180</v>
      </c>
      <c r="C62" s="11" t="s">
        <v>191</v>
      </c>
      <c r="D62" s="11" t="s">
        <v>192</v>
      </c>
      <c r="E62" s="17" t="s">
        <v>13</v>
      </c>
      <c r="F62" s="11" t="s">
        <v>24</v>
      </c>
      <c r="G62" s="11">
        <v>1</v>
      </c>
      <c r="H62" s="12">
        <f>VLOOKUP(F62,'[1]GOPAL ZARDA'!$C$3:$D$148,2,FALSE)</f>
        <v>69</v>
      </c>
      <c r="I62" s="12">
        <v>0</v>
      </c>
      <c r="J62" s="12">
        <f t="shared" si="0"/>
        <v>23</v>
      </c>
      <c r="K62" s="12">
        <v>25</v>
      </c>
      <c r="L62" s="12">
        <f t="shared" si="3"/>
        <v>117</v>
      </c>
      <c r="M62" s="18"/>
    </row>
    <row r="63" spans="1:13" ht="15" customHeight="1">
      <c r="A63" s="16">
        <f t="shared" si="1"/>
        <v>60</v>
      </c>
      <c r="B63" s="11" t="s">
        <v>180</v>
      </c>
      <c r="C63" s="11" t="s">
        <v>193</v>
      </c>
      <c r="D63" s="11" t="s">
        <v>194</v>
      </c>
      <c r="E63" s="17" t="s">
        <v>13</v>
      </c>
      <c r="F63" s="11" t="s">
        <v>24</v>
      </c>
      <c r="G63" s="11">
        <v>1</v>
      </c>
      <c r="H63" s="12">
        <f>VLOOKUP(F63,'[1]GOPAL ZARDA'!$C$3:$D$148,2,FALSE)</f>
        <v>69</v>
      </c>
      <c r="I63" s="12">
        <v>0</v>
      </c>
      <c r="J63" s="12">
        <f t="shared" si="0"/>
        <v>23</v>
      </c>
      <c r="K63" s="12">
        <v>25</v>
      </c>
      <c r="L63" s="12">
        <f t="shared" si="3"/>
        <v>117</v>
      </c>
      <c r="M63" s="18"/>
    </row>
    <row r="64" spans="1:13" ht="30">
      <c r="A64" s="16">
        <f t="shared" si="1"/>
        <v>61</v>
      </c>
      <c r="B64" s="19" t="s">
        <v>180</v>
      </c>
      <c r="C64" s="19" t="s">
        <v>195</v>
      </c>
      <c r="D64" s="19" t="s">
        <v>196</v>
      </c>
      <c r="E64" s="17" t="s">
        <v>13</v>
      </c>
      <c r="F64" s="19" t="s">
        <v>55</v>
      </c>
      <c r="G64" s="19">
        <v>7</v>
      </c>
      <c r="H64" s="12">
        <f>VLOOKUP(F64,'[1]GOPAL ZARDA'!$C$3:$D$148,2,FALSE)</f>
        <v>182</v>
      </c>
      <c r="I64" s="12">
        <v>0</v>
      </c>
      <c r="J64" s="12">
        <f t="shared" si="0"/>
        <v>161</v>
      </c>
      <c r="K64" s="12">
        <v>25</v>
      </c>
      <c r="L64" s="12">
        <f>8*H64+I64+J64+K64</f>
        <v>1642</v>
      </c>
      <c r="M64" s="18" t="s">
        <v>33</v>
      </c>
    </row>
    <row r="65" spans="1:13" ht="15" customHeight="1">
      <c r="A65" s="16">
        <f t="shared" si="1"/>
        <v>62</v>
      </c>
      <c r="B65" s="11" t="s">
        <v>180</v>
      </c>
      <c r="C65" s="11" t="s">
        <v>197</v>
      </c>
      <c r="D65" s="11" t="s">
        <v>198</v>
      </c>
      <c r="E65" s="17" t="s">
        <v>13</v>
      </c>
      <c r="F65" s="11" t="s">
        <v>15</v>
      </c>
      <c r="G65" s="11">
        <v>1</v>
      </c>
      <c r="H65" s="12">
        <f>VLOOKUP(F65,'[1]GOPAL ZARDA'!$C$3:$D$148,2,FALSE)</f>
        <v>62</v>
      </c>
      <c r="I65" s="12">
        <v>0</v>
      </c>
      <c r="J65" s="12">
        <f t="shared" si="0"/>
        <v>23</v>
      </c>
      <c r="K65" s="12">
        <v>25</v>
      </c>
      <c r="L65" s="12">
        <f t="shared" ref="L65:L96" si="4">G65*H65+I65+J65+K65</f>
        <v>110</v>
      </c>
      <c r="M65" s="18"/>
    </row>
    <row r="66" spans="1:13" ht="15" customHeight="1">
      <c r="A66" s="16">
        <f t="shared" si="1"/>
        <v>63</v>
      </c>
      <c r="B66" s="11" t="s">
        <v>180</v>
      </c>
      <c r="C66" s="11" t="s">
        <v>199</v>
      </c>
      <c r="D66" s="11" t="s">
        <v>200</v>
      </c>
      <c r="E66" s="17" t="s">
        <v>13</v>
      </c>
      <c r="F66" s="11" t="s">
        <v>15</v>
      </c>
      <c r="G66" s="11">
        <v>4</v>
      </c>
      <c r="H66" s="12">
        <f>VLOOKUP(F66,'[1]GOPAL ZARDA'!$C$3:$D$148,2,FALSE)</f>
        <v>62</v>
      </c>
      <c r="I66" s="12">
        <v>0</v>
      </c>
      <c r="J66" s="12">
        <f t="shared" si="0"/>
        <v>92</v>
      </c>
      <c r="K66" s="12">
        <v>25</v>
      </c>
      <c r="L66" s="12">
        <f t="shared" si="4"/>
        <v>365</v>
      </c>
      <c r="M66" s="18"/>
    </row>
    <row r="67" spans="1:13" ht="15" customHeight="1">
      <c r="A67" s="16">
        <f t="shared" si="1"/>
        <v>64</v>
      </c>
      <c r="B67" s="11" t="s">
        <v>201</v>
      </c>
      <c r="C67" s="11" t="s">
        <v>202</v>
      </c>
      <c r="D67" s="11" t="s">
        <v>203</v>
      </c>
      <c r="E67" s="17" t="s">
        <v>13</v>
      </c>
      <c r="F67" s="11" t="s">
        <v>32</v>
      </c>
      <c r="G67" s="11">
        <v>2</v>
      </c>
      <c r="H67" s="12">
        <f>VLOOKUP(F67,'[1]GOPAL ZARDA'!$C$3:$D$148,2,FALSE)</f>
        <v>91</v>
      </c>
      <c r="I67" s="12">
        <v>0</v>
      </c>
      <c r="J67" s="12">
        <f t="shared" si="0"/>
        <v>46</v>
      </c>
      <c r="K67" s="12">
        <v>25</v>
      </c>
      <c r="L67" s="12">
        <f t="shared" si="4"/>
        <v>253</v>
      </c>
      <c r="M67" s="18"/>
    </row>
    <row r="68" spans="1:13" ht="15" customHeight="1">
      <c r="A68" s="16">
        <f t="shared" si="1"/>
        <v>65</v>
      </c>
      <c r="B68" s="11" t="s">
        <v>201</v>
      </c>
      <c r="C68" s="11" t="s">
        <v>204</v>
      </c>
      <c r="D68" s="11" t="s">
        <v>205</v>
      </c>
      <c r="E68" s="17" t="s">
        <v>13</v>
      </c>
      <c r="F68" s="11" t="s">
        <v>32</v>
      </c>
      <c r="G68" s="11">
        <v>7</v>
      </c>
      <c r="H68" s="12">
        <f>VLOOKUP(F68,'[1]GOPAL ZARDA'!$C$3:$D$148,2,FALSE)</f>
        <v>91</v>
      </c>
      <c r="I68" s="12">
        <v>0</v>
      </c>
      <c r="J68" s="12">
        <f t="shared" ref="J68:J131" si="5">G68*23</f>
        <v>161</v>
      </c>
      <c r="K68" s="12">
        <v>25</v>
      </c>
      <c r="L68" s="12">
        <f t="shared" si="4"/>
        <v>823</v>
      </c>
      <c r="M68" s="18"/>
    </row>
    <row r="69" spans="1:13" ht="15" customHeight="1">
      <c r="A69" s="16">
        <f t="shared" si="1"/>
        <v>66</v>
      </c>
      <c r="B69" s="11" t="s">
        <v>206</v>
      </c>
      <c r="C69" s="11" t="s">
        <v>207</v>
      </c>
      <c r="D69" s="11" t="s">
        <v>208</v>
      </c>
      <c r="E69" s="17" t="s">
        <v>13</v>
      </c>
      <c r="F69" s="11" t="s">
        <v>22</v>
      </c>
      <c r="G69" s="11">
        <v>5</v>
      </c>
      <c r="H69" s="12">
        <f>VLOOKUP(F69,'[1]GOPAL ZARDA'!$C$3:$D$148,2,FALSE)</f>
        <v>69</v>
      </c>
      <c r="I69" s="12">
        <v>0</v>
      </c>
      <c r="J69" s="12">
        <f t="shared" si="5"/>
        <v>115</v>
      </c>
      <c r="K69" s="12">
        <v>25</v>
      </c>
      <c r="L69" s="12">
        <f t="shared" si="4"/>
        <v>485</v>
      </c>
      <c r="M69" s="18"/>
    </row>
    <row r="70" spans="1:13" ht="15" customHeight="1">
      <c r="A70" s="16">
        <f t="shared" ref="A70:A133" si="6">A69+1</f>
        <v>67</v>
      </c>
      <c r="B70" s="11" t="s">
        <v>209</v>
      </c>
      <c r="C70" s="11" t="s">
        <v>210</v>
      </c>
      <c r="D70" s="11" t="s">
        <v>211</v>
      </c>
      <c r="E70" s="17" t="s">
        <v>13</v>
      </c>
      <c r="F70" s="11" t="s">
        <v>24</v>
      </c>
      <c r="G70" s="11">
        <v>1</v>
      </c>
      <c r="H70" s="12">
        <f>VLOOKUP(F70,'[1]GOPAL ZARDA'!$C$3:$D$148,2,FALSE)</f>
        <v>69</v>
      </c>
      <c r="I70" s="12">
        <v>0</v>
      </c>
      <c r="J70" s="12">
        <f t="shared" si="5"/>
        <v>23</v>
      </c>
      <c r="K70" s="12">
        <v>25</v>
      </c>
      <c r="L70" s="12">
        <f t="shared" si="4"/>
        <v>117</v>
      </c>
      <c r="M70" s="18"/>
    </row>
    <row r="71" spans="1:13" ht="15" customHeight="1">
      <c r="A71" s="16">
        <f t="shared" si="6"/>
        <v>68</v>
      </c>
      <c r="B71" s="11" t="s">
        <v>209</v>
      </c>
      <c r="C71" s="11" t="s">
        <v>212</v>
      </c>
      <c r="D71" s="11" t="s">
        <v>213</v>
      </c>
      <c r="E71" s="17" t="s">
        <v>13</v>
      </c>
      <c r="F71" s="11" t="s">
        <v>24</v>
      </c>
      <c r="G71" s="11">
        <v>12</v>
      </c>
      <c r="H71" s="12">
        <f>VLOOKUP(F71,'[1]GOPAL ZARDA'!$C$3:$D$148,2,FALSE)</f>
        <v>69</v>
      </c>
      <c r="I71" s="12">
        <v>0</v>
      </c>
      <c r="J71" s="12">
        <f t="shared" si="5"/>
        <v>276</v>
      </c>
      <c r="K71" s="12">
        <v>25</v>
      </c>
      <c r="L71" s="12">
        <f t="shared" si="4"/>
        <v>1129</v>
      </c>
      <c r="M71" s="18"/>
    </row>
    <row r="72" spans="1:13" ht="15" customHeight="1">
      <c r="A72" s="16">
        <f t="shared" si="6"/>
        <v>69</v>
      </c>
      <c r="B72" s="11" t="s">
        <v>209</v>
      </c>
      <c r="C72" s="11" t="s">
        <v>214</v>
      </c>
      <c r="D72" s="11" t="s">
        <v>215</v>
      </c>
      <c r="E72" s="17" t="s">
        <v>13</v>
      </c>
      <c r="F72" s="11" t="s">
        <v>24</v>
      </c>
      <c r="G72" s="11">
        <v>11</v>
      </c>
      <c r="H72" s="12">
        <f>VLOOKUP(F72,'[1]GOPAL ZARDA'!$C$3:$D$148,2,FALSE)</f>
        <v>69</v>
      </c>
      <c r="I72" s="12">
        <v>0</v>
      </c>
      <c r="J72" s="12">
        <f t="shared" si="5"/>
        <v>253</v>
      </c>
      <c r="K72" s="12">
        <v>25</v>
      </c>
      <c r="L72" s="12">
        <f t="shared" si="4"/>
        <v>1037</v>
      </c>
      <c r="M72" s="18"/>
    </row>
    <row r="73" spans="1:13" ht="15" customHeight="1">
      <c r="A73" s="16">
        <f t="shared" si="6"/>
        <v>70</v>
      </c>
      <c r="B73" s="11" t="s">
        <v>209</v>
      </c>
      <c r="C73" s="11" t="s">
        <v>216</v>
      </c>
      <c r="D73" s="11" t="s">
        <v>217</v>
      </c>
      <c r="E73" s="17" t="s">
        <v>13</v>
      </c>
      <c r="F73" s="11" t="s">
        <v>15</v>
      </c>
      <c r="G73" s="11">
        <v>15</v>
      </c>
      <c r="H73" s="12">
        <f>VLOOKUP(F73,'[1]GOPAL ZARDA'!$C$3:$D$148,2,FALSE)</f>
        <v>62</v>
      </c>
      <c r="I73" s="12">
        <v>0</v>
      </c>
      <c r="J73" s="12">
        <f t="shared" si="5"/>
        <v>345</v>
      </c>
      <c r="K73" s="12">
        <v>25</v>
      </c>
      <c r="L73" s="12">
        <f t="shared" si="4"/>
        <v>1300</v>
      </c>
      <c r="M73" s="18"/>
    </row>
    <row r="74" spans="1:13" ht="15" customHeight="1">
      <c r="A74" s="16">
        <f t="shared" si="6"/>
        <v>71</v>
      </c>
      <c r="B74" s="11" t="s">
        <v>209</v>
      </c>
      <c r="C74" s="11" t="s">
        <v>218</v>
      </c>
      <c r="D74" s="11" t="s">
        <v>219</v>
      </c>
      <c r="E74" s="17" t="s">
        <v>13</v>
      </c>
      <c r="F74" s="11" t="s">
        <v>24</v>
      </c>
      <c r="G74" s="11">
        <v>33</v>
      </c>
      <c r="H74" s="12">
        <f>VLOOKUP(F74,'[1]GOPAL ZARDA'!$C$3:$D$148,2,FALSE)</f>
        <v>69</v>
      </c>
      <c r="I74" s="12">
        <v>0</v>
      </c>
      <c r="J74" s="12">
        <f t="shared" si="5"/>
        <v>759</v>
      </c>
      <c r="K74" s="12">
        <v>25</v>
      </c>
      <c r="L74" s="12">
        <f t="shared" si="4"/>
        <v>3061</v>
      </c>
      <c r="M74" s="18"/>
    </row>
    <row r="75" spans="1:13" ht="15" customHeight="1">
      <c r="A75" s="16">
        <f t="shared" si="6"/>
        <v>72</v>
      </c>
      <c r="B75" s="11" t="s">
        <v>209</v>
      </c>
      <c r="C75" s="11" t="s">
        <v>220</v>
      </c>
      <c r="D75" s="11" t="s">
        <v>221</v>
      </c>
      <c r="E75" s="17" t="s">
        <v>13</v>
      </c>
      <c r="F75" s="11" t="s">
        <v>22</v>
      </c>
      <c r="G75" s="11">
        <v>5</v>
      </c>
      <c r="H75" s="12">
        <f>VLOOKUP(F75,'[1]GOPAL ZARDA'!$C$3:$D$148,2,FALSE)</f>
        <v>69</v>
      </c>
      <c r="I75" s="12">
        <v>0</v>
      </c>
      <c r="J75" s="12">
        <f t="shared" si="5"/>
        <v>115</v>
      </c>
      <c r="K75" s="12">
        <v>25</v>
      </c>
      <c r="L75" s="12">
        <f t="shared" si="4"/>
        <v>485</v>
      </c>
      <c r="M75" s="18"/>
    </row>
    <row r="76" spans="1:13" ht="15" customHeight="1">
      <c r="A76" s="16">
        <f t="shared" si="6"/>
        <v>73</v>
      </c>
      <c r="B76" s="11" t="s">
        <v>209</v>
      </c>
      <c r="C76" s="11" t="s">
        <v>222</v>
      </c>
      <c r="D76" s="11" t="s">
        <v>223</v>
      </c>
      <c r="E76" s="17" t="s">
        <v>13</v>
      </c>
      <c r="F76" s="11" t="s">
        <v>22</v>
      </c>
      <c r="G76" s="11">
        <v>2</v>
      </c>
      <c r="H76" s="12">
        <f>VLOOKUP(F76,'[1]GOPAL ZARDA'!$C$3:$D$148,2,FALSE)</f>
        <v>69</v>
      </c>
      <c r="I76" s="12">
        <v>0</v>
      </c>
      <c r="J76" s="12">
        <f t="shared" si="5"/>
        <v>46</v>
      </c>
      <c r="K76" s="12">
        <v>25</v>
      </c>
      <c r="L76" s="12">
        <f t="shared" si="4"/>
        <v>209</v>
      </c>
      <c r="M76" s="18"/>
    </row>
    <row r="77" spans="1:13" ht="15" customHeight="1">
      <c r="A77" s="16">
        <f t="shared" si="6"/>
        <v>74</v>
      </c>
      <c r="B77" s="11" t="s">
        <v>209</v>
      </c>
      <c r="C77" s="11" t="s">
        <v>224</v>
      </c>
      <c r="D77" s="11" t="s">
        <v>225</v>
      </c>
      <c r="E77" s="17" t="s">
        <v>13</v>
      </c>
      <c r="F77" s="11" t="s">
        <v>22</v>
      </c>
      <c r="G77" s="11">
        <v>1</v>
      </c>
      <c r="H77" s="12">
        <f>VLOOKUP(F77,'[1]GOPAL ZARDA'!$C$3:$D$148,2,FALSE)</f>
        <v>69</v>
      </c>
      <c r="I77" s="12">
        <v>0</v>
      </c>
      <c r="J77" s="12">
        <f t="shared" si="5"/>
        <v>23</v>
      </c>
      <c r="K77" s="12">
        <v>25</v>
      </c>
      <c r="L77" s="12">
        <f t="shared" si="4"/>
        <v>117</v>
      </c>
      <c r="M77" s="18"/>
    </row>
    <row r="78" spans="1:13" ht="15" customHeight="1">
      <c r="A78" s="16">
        <f t="shared" si="6"/>
        <v>75</v>
      </c>
      <c r="B78" s="11" t="s">
        <v>209</v>
      </c>
      <c r="C78" s="11" t="s">
        <v>226</v>
      </c>
      <c r="D78" s="11" t="s">
        <v>227</v>
      </c>
      <c r="E78" s="17" t="s">
        <v>13</v>
      </c>
      <c r="F78" s="11" t="s">
        <v>228</v>
      </c>
      <c r="G78" s="11">
        <v>1</v>
      </c>
      <c r="H78" s="12">
        <f>VLOOKUP(F78,'[1]GOPAL ZARDA'!$C$3:$D$148,2,FALSE)</f>
        <v>91</v>
      </c>
      <c r="I78" s="12">
        <v>0</v>
      </c>
      <c r="J78" s="12">
        <f t="shared" si="5"/>
        <v>23</v>
      </c>
      <c r="K78" s="12">
        <v>25</v>
      </c>
      <c r="L78" s="12">
        <f t="shared" si="4"/>
        <v>139</v>
      </c>
      <c r="M78" s="18"/>
    </row>
    <row r="79" spans="1:13" ht="15" customHeight="1">
      <c r="A79" s="16">
        <f t="shared" si="6"/>
        <v>76</v>
      </c>
      <c r="B79" s="11" t="s">
        <v>209</v>
      </c>
      <c r="C79" s="11" t="s">
        <v>229</v>
      </c>
      <c r="D79" s="11" t="s">
        <v>230</v>
      </c>
      <c r="E79" s="17" t="s">
        <v>13</v>
      </c>
      <c r="F79" s="11" t="s">
        <v>228</v>
      </c>
      <c r="G79" s="11">
        <v>36</v>
      </c>
      <c r="H79" s="12">
        <f>VLOOKUP(F79,'[1]GOPAL ZARDA'!$C$3:$D$148,2,FALSE)</f>
        <v>91</v>
      </c>
      <c r="I79" s="12">
        <v>0</v>
      </c>
      <c r="J79" s="12">
        <f t="shared" si="5"/>
        <v>828</v>
      </c>
      <c r="K79" s="12">
        <v>25</v>
      </c>
      <c r="L79" s="12">
        <f t="shared" si="4"/>
        <v>4129</v>
      </c>
      <c r="M79" s="18"/>
    </row>
    <row r="80" spans="1:13" ht="15" customHeight="1">
      <c r="A80" s="16">
        <f t="shared" si="6"/>
        <v>77</v>
      </c>
      <c r="B80" s="11" t="s">
        <v>209</v>
      </c>
      <c r="C80" s="11" t="s">
        <v>231</v>
      </c>
      <c r="D80" s="11" t="s">
        <v>232</v>
      </c>
      <c r="E80" s="17" t="s">
        <v>13</v>
      </c>
      <c r="F80" s="11" t="s">
        <v>21</v>
      </c>
      <c r="G80" s="11">
        <v>1</v>
      </c>
      <c r="H80" s="12">
        <f>VLOOKUP(F80,'[1]GOPAL ZARDA'!$C$3:$D$148,2,FALSE)</f>
        <v>129</v>
      </c>
      <c r="I80" s="12">
        <v>0</v>
      </c>
      <c r="J80" s="12">
        <f t="shared" si="5"/>
        <v>23</v>
      </c>
      <c r="K80" s="12">
        <v>25</v>
      </c>
      <c r="L80" s="12">
        <f t="shared" si="4"/>
        <v>177</v>
      </c>
      <c r="M80" s="18"/>
    </row>
    <row r="81" spans="1:13" ht="15" customHeight="1">
      <c r="A81" s="16">
        <f t="shared" si="6"/>
        <v>78</v>
      </c>
      <c r="B81" s="11" t="s">
        <v>209</v>
      </c>
      <c r="C81" s="11" t="s">
        <v>233</v>
      </c>
      <c r="D81" s="11" t="s">
        <v>234</v>
      </c>
      <c r="E81" s="17" t="s">
        <v>13</v>
      </c>
      <c r="F81" s="11" t="s">
        <v>21</v>
      </c>
      <c r="G81" s="11">
        <v>12</v>
      </c>
      <c r="H81" s="12">
        <f>VLOOKUP(F81,'[1]GOPAL ZARDA'!$C$3:$D$148,2,FALSE)</f>
        <v>129</v>
      </c>
      <c r="I81" s="12">
        <v>0</v>
      </c>
      <c r="J81" s="12">
        <f t="shared" si="5"/>
        <v>276</v>
      </c>
      <c r="K81" s="12">
        <v>25</v>
      </c>
      <c r="L81" s="12">
        <f t="shared" si="4"/>
        <v>1849</v>
      </c>
      <c r="M81" s="18"/>
    </row>
    <row r="82" spans="1:13" ht="15" customHeight="1">
      <c r="A82" s="16">
        <f t="shared" si="6"/>
        <v>79</v>
      </c>
      <c r="B82" s="11" t="s">
        <v>209</v>
      </c>
      <c r="C82" s="11" t="s">
        <v>235</v>
      </c>
      <c r="D82" s="11" t="s">
        <v>236</v>
      </c>
      <c r="E82" s="17" t="s">
        <v>13</v>
      </c>
      <c r="F82" s="11" t="s">
        <v>21</v>
      </c>
      <c r="G82" s="11">
        <v>1</v>
      </c>
      <c r="H82" s="12">
        <f>VLOOKUP(F82,'[1]GOPAL ZARDA'!$C$3:$D$148,2,FALSE)</f>
        <v>129</v>
      </c>
      <c r="I82" s="12">
        <v>0</v>
      </c>
      <c r="J82" s="12">
        <f t="shared" si="5"/>
        <v>23</v>
      </c>
      <c r="K82" s="12">
        <v>25</v>
      </c>
      <c r="L82" s="12">
        <f t="shared" si="4"/>
        <v>177</v>
      </c>
      <c r="M82" s="18"/>
    </row>
    <row r="83" spans="1:13" ht="15" customHeight="1">
      <c r="A83" s="16">
        <f t="shared" si="6"/>
        <v>80</v>
      </c>
      <c r="B83" s="11" t="s">
        <v>209</v>
      </c>
      <c r="C83" s="11" t="s">
        <v>237</v>
      </c>
      <c r="D83" s="11" t="s">
        <v>238</v>
      </c>
      <c r="E83" s="17" t="s">
        <v>13</v>
      </c>
      <c r="F83" s="17" t="s">
        <v>40</v>
      </c>
      <c r="G83" s="11">
        <v>2</v>
      </c>
      <c r="H83" s="12">
        <f>VLOOKUP(F83,'[1]GOPAL ZARDA'!$C$3:$D$148,2,FALSE)</f>
        <v>87</v>
      </c>
      <c r="I83" s="12">
        <v>0</v>
      </c>
      <c r="J83" s="12">
        <f t="shared" si="5"/>
        <v>46</v>
      </c>
      <c r="K83" s="12">
        <v>25</v>
      </c>
      <c r="L83" s="12">
        <f t="shared" si="4"/>
        <v>245</v>
      </c>
      <c r="M83" s="18"/>
    </row>
    <row r="84" spans="1:13" ht="15" customHeight="1">
      <c r="A84" s="16">
        <f t="shared" si="6"/>
        <v>81</v>
      </c>
      <c r="B84" s="11" t="s">
        <v>209</v>
      </c>
      <c r="C84" s="11" t="s">
        <v>239</v>
      </c>
      <c r="D84" s="11" t="s">
        <v>240</v>
      </c>
      <c r="E84" s="17" t="s">
        <v>13</v>
      </c>
      <c r="F84" s="17" t="s">
        <v>40</v>
      </c>
      <c r="G84" s="11">
        <v>9</v>
      </c>
      <c r="H84" s="12">
        <f>VLOOKUP(F84,'[1]GOPAL ZARDA'!$C$3:$D$148,2,FALSE)</f>
        <v>87</v>
      </c>
      <c r="I84" s="12">
        <v>0</v>
      </c>
      <c r="J84" s="12">
        <f t="shared" si="5"/>
        <v>207</v>
      </c>
      <c r="K84" s="12">
        <v>25</v>
      </c>
      <c r="L84" s="12">
        <f t="shared" si="4"/>
        <v>1015</v>
      </c>
      <c r="M84" s="18"/>
    </row>
    <row r="85" spans="1:13" ht="15" customHeight="1">
      <c r="A85" s="16">
        <f t="shared" si="6"/>
        <v>82</v>
      </c>
      <c r="B85" s="11" t="s">
        <v>209</v>
      </c>
      <c r="C85" s="11" t="s">
        <v>241</v>
      </c>
      <c r="D85" s="11" t="s">
        <v>242</v>
      </c>
      <c r="E85" s="17" t="s">
        <v>13</v>
      </c>
      <c r="F85" s="11" t="s">
        <v>37</v>
      </c>
      <c r="G85" s="11">
        <v>6</v>
      </c>
      <c r="H85" s="12">
        <f>VLOOKUP(F85,'[1]GOPAL ZARDA'!$C$3:$D$148,2,FALSE)</f>
        <v>62</v>
      </c>
      <c r="I85" s="12">
        <v>0</v>
      </c>
      <c r="J85" s="12">
        <f t="shared" si="5"/>
        <v>138</v>
      </c>
      <c r="K85" s="12">
        <v>25</v>
      </c>
      <c r="L85" s="12">
        <f t="shared" si="4"/>
        <v>535</v>
      </c>
      <c r="M85" s="18"/>
    </row>
    <row r="86" spans="1:13" ht="15" customHeight="1">
      <c r="A86" s="16">
        <f t="shared" si="6"/>
        <v>83</v>
      </c>
      <c r="B86" s="11" t="s">
        <v>209</v>
      </c>
      <c r="C86" s="11" t="s">
        <v>243</v>
      </c>
      <c r="D86" s="11" t="s">
        <v>244</v>
      </c>
      <c r="E86" s="17" t="s">
        <v>13</v>
      </c>
      <c r="F86" s="11" t="s">
        <v>17</v>
      </c>
      <c r="G86" s="11">
        <v>5</v>
      </c>
      <c r="H86" s="12">
        <f>VLOOKUP(F86,'[1]GOPAL ZARDA'!$C$3:$D$148,2,FALSE)</f>
        <v>56</v>
      </c>
      <c r="I86" s="12">
        <v>0</v>
      </c>
      <c r="J86" s="12">
        <f t="shared" si="5"/>
        <v>115</v>
      </c>
      <c r="K86" s="12">
        <v>25</v>
      </c>
      <c r="L86" s="12">
        <f t="shared" si="4"/>
        <v>420</v>
      </c>
      <c r="M86" s="18"/>
    </row>
    <row r="87" spans="1:13" ht="15" customHeight="1">
      <c r="A87" s="16">
        <f t="shared" si="6"/>
        <v>84</v>
      </c>
      <c r="B87" s="11" t="s">
        <v>245</v>
      </c>
      <c r="C87" s="11" t="s">
        <v>246</v>
      </c>
      <c r="D87" s="11" t="s">
        <v>247</v>
      </c>
      <c r="E87" s="17" t="s">
        <v>13</v>
      </c>
      <c r="F87" s="11" t="s">
        <v>19</v>
      </c>
      <c r="G87" s="11">
        <v>9</v>
      </c>
      <c r="H87" s="12">
        <f>VLOOKUP(F87,'[1]GOPAL ZARDA'!$C$3:$D$148,2,FALSE)</f>
        <v>62</v>
      </c>
      <c r="I87" s="12">
        <v>0</v>
      </c>
      <c r="J87" s="12">
        <f t="shared" si="5"/>
        <v>207</v>
      </c>
      <c r="K87" s="12">
        <v>25</v>
      </c>
      <c r="L87" s="12">
        <f t="shared" si="4"/>
        <v>790</v>
      </c>
      <c r="M87" s="18"/>
    </row>
    <row r="88" spans="1:13" ht="15" customHeight="1">
      <c r="A88" s="16">
        <f t="shared" si="6"/>
        <v>85</v>
      </c>
      <c r="B88" s="11" t="s">
        <v>248</v>
      </c>
      <c r="C88" s="11" t="s">
        <v>249</v>
      </c>
      <c r="D88" s="11" t="s">
        <v>250</v>
      </c>
      <c r="E88" s="17" t="s">
        <v>13</v>
      </c>
      <c r="F88" s="11" t="s">
        <v>34</v>
      </c>
      <c r="G88" s="11">
        <v>6</v>
      </c>
      <c r="H88" s="12">
        <f>VLOOKUP(F88,'[1]GOPAL ZARDA'!$C$3:$D$148,2,FALSE)</f>
        <v>69</v>
      </c>
      <c r="I88" s="12">
        <v>0</v>
      </c>
      <c r="J88" s="12">
        <f t="shared" si="5"/>
        <v>138</v>
      </c>
      <c r="K88" s="12">
        <v>25</v>
      </c>
      <c r="L88" s="12">
        <f t="shared" si="4"/>
        <v>577</v>
      </c>
      <c r="M88" s="18"/>
    </row>
    <row r="89" spans="1:13" ht="15" customHeight="1">
      <c r="A89" s="16">
        <f t="shared" si="6"/>
        <v>86</v>
      </c>
      <c r="B89" s="11" t="s">
        <v>248</v>
      </c>
      <c r="C89" s="11" t="s">
        <v>251</v>
      </c>
      <c r="D89" s="11" t="s">
        <v>252</v>
      </c>
      <c r="E89" s="17" t="s">
        <v>13</v>
      </c>
      <c r="F89" s="11" t="s">
        <v>34</v>
      </c>
      <c r="G89" s="11">
        <v>30</v>
      </c>
      <c r="H89" s="12">
        <f>VLOOKUP(F89,'[1]GOPAL ZARDA'!$C$3:$D$148,2,FALSE)</f>
        <v>69</v>
      </c>
      <c r="I89" s="12">
        <v>0</v>
      </c>
      <c r="J89" s="12">
        <f t="shared" si="5"/>
        <v>690</v>
      </c>
      <c r="K89" s="12">
        <v>25</v>
      </c>
      <c r="L89" s="12">
        <f t="shared" si="4"/>
        <v>2785</v>
      </c>
      <c r="M89" s="18"/>
    </row>
    <row r="90" spans="1:13" ht="15" customHeight="1">
      <c r="A90" s="16">
        <f t="shared" si="6"/>
        <v>87</v>
      </c>
      <c r="B90" s="11" t="s">
        <v>248</v>
      </c>
      <c r="C90" s="11" t="s">
        <v>253</v>
      </c>
      <c r="D90" s="11" t="s">
        <v>254</v>
      </c>
      <c r="E90" s="17" t="s">
        <v>13</v>
      </c>
      <c r="F90" s="11" t="s">
        <v>51</v>
      </c>
      <c r="G90" s="11">
        <v>1</v>
      </c>
      <c r="H90" s="12">
        <f>VLOOKUP(F90,'[1]GOPAL ZARDA'!$C$3:$D$148,2,FALSE)</f>
        <v>135</v>
      </c>
      <c r="I90" s="12">
        <v>0</v>
      </c>
      <c r="J90" s="12">
        <f t="shared" si="5"/>
        <v>23</v>
      </c>
      <c r="K90" s="12">
        <v>25</v>
      </c>
      <c r="L90" s="12">
        <f t="shared" si="4"/>
        <v>183</v>
      </c>
      <c r="M90" s="18"/>
    </row>
    <row r="91" spans="1:13" ht="15" customHeight="1">
      <c r="A91" s="16">
        <f t="shared" si="6"/>
        <v>88</v>
      </c>
      <c r="B91" s="11" t="s">
        <v>248</v>
      </c>
      <c r="C91" s="11" t="s">
        <v>255</v>
      </c>
      <c r="D91" s="11" t="s">
        <v>256</v>
      </c>
      <c r="E91" s="17" t="s">
        <v>13</v>
      </c>
      <c r="F91" s="11" t="s">
        <v>257</v>
      </c>
      <c r="G91" s="11">
        <v>1</v>
      </c>
      <c r="H91" s="12">
        <f>VLOOKUP(F91,'[1]GOPAL ZARDA'!$C$3:$D$148,2,FALSE)</f>
        <v>77</v>
      </c>
      <c r="I91" s="12">
        <v>0</v>
      </c>
      <c r="J91" s="12">
        <f t="shared" si="5"/>
        <v>23</v>
      </c>
      <c r="K91" s="12">
        <v>25</v>
      </c>
      <c r="L91" s="12">
        <f t="shared" si="4"/>
        <v>125</v>
      </c>
      <c r="M91" s="18"/>
    </row>
    <row r="92" spans="1:13" ht="15" customHeight="1">
      <c r="A92" s="16">
        <f t="shared" si="6"/>
        <v>89</v>
      </c>
      <c r="B92" s="11" t="s">
        <v>248</v>
      </c>
      <c r="C92" s="11" t="s">
        <v>258</v>
      </c>
      <c r="D92" s="11" t="s">
        <v>259</v>
      </c>
      <c r="E92" s="17" t="s">
        <v>13</v>
      </c>
      <c r="F92" s="11" t="s">
        <v>257</v>
      </c>
      <c r="G92" s="11">
        <v>18</v>
      </c>
      <c r="H92" s="12">
        <f>VLOOKUP(F92,'[1]GOPAL ZARDA'!$C$3:$D$148,2,FALSE)</f>
        <v>77</v>
      </c>
      <c r="I92" s="12">
        <v>0</v>
      </c>
      <c r="J92" s="12">
        <f t="shared" si="5"/>
        <v>414</v>
      </c>
      <c r="K92" s="12">
        <v>25</v>
      </c>
      <c r="L92" s="12">
        <f t="shared" si="4"/>
        <v>1825</v>
      </c>
      <c r="M92" s="18"/>
    </row>
    <row r="93" spans="1:13" ht="15" customHeight="1">
      <c r="A93" s="16">
        <f t="shared" si="6"/>
        <v>90</v>
      </c>
      <c r="B93" s="11" t="s">
        <v>248</v>
      </c>
      <c r="C93" s="11" t="s">
        <v>260</v>
      </c>
      <c r="D93" s="11" t="s">
        <v>261</v>
      </c>
      <c r="E93" s="17" t="s">
        <v>13</v>
      </c>
      <c r="F93" s="11" t="s">
        <v>257</v>
      </c>
      <c r="G93" s="11">
        <v>3</v>
      </c>
      <c r="H93" s="12">
        <f>VLOOKUP(F93,'[1]GOPAL ZARDA'!$C$3:$D$148,2,FALSE)</f>
        <v>77</v>
      </c>
      <c r="I93" s="12">
        <v>0</v>
      </c>
      <c r="J93" s="12">
        <f t="shared" si="5"/>
        <v>69</v>
      </c>
      <c r="K93" s="12">
        <v>25</v>
      </c>
      <c r="L93" s="12">
        <f t="shared" si="4"/>
        <v>325</v>
      </c>
      <c r="M93" s="18"/>
    </row>
    <row r="94" spans="1:13" ht="15" customHeight="1">
      <c r="A94" s="16">
        <f t="shared" si="6"/>
        <v>91</v>
      </c>
      <c r="B94" s="11" t="s">
        <v>248</v>
      </c>
      <c r="C94" s="11" t="s">
        <v>262</v>
      </c>
      <c r="D94" s="11" t="s">
        <v>263</v>
      </c>
      <c r="E94" s="17" t="s">
        <v>13</v>
      </c>
      <c r="F94" s="11" t="s">
        <v>27</v>
      </c>
      <c r="G94" s="11">
        <v>6</v>
      </c>
      <c r="H94" s="12">
        <f>VLOOKUP(F94,'[1]GOPAL ZARDA'!$C$3:$D$148,2,FALSE)</f>
        <v>91</v>
      </c>
      <c r="I94" s="12">
        <v>0</v>
      </c>
      <c r="J94" s="12">
        <f t="shared" si="5"/>
        <v>138</v>
      </c>
      <c r="K94" s="12">
        <v>25</v>
      </c>
      <c r="L94" s="12">
        <f t="shared" si="4"/>
        <v>709</v>
      </c>
      <c r="M94" s="18"/>
    </row>
    <row r="95" spans="1:13" ht="15" customHeight="1">
      <c r="A95" s="16">
        <f t="shared" si="6"/>
        <v>92</v>
      </c>
      <c r="B95" s="11" t="s">
        <v>248</v>
      </c>
      <c r="C95" s="11" t="s">
        <v>264</v>
      </c>
      <c r="D95" s="11" t="s">
        <v>265</v>
      </c>
      <c r="E95" s="17" t="s">
        <v>13</v>
      </c>
      <c r="F95" s="11" t="s">
        <v>27</v>
      </c>
      <c r="G95" s="11">
        <v>3</v>
      </c>
      <c r="H95" s="12">
        <f>VLOOKUP(F95,'[1]GOPAL ZARDA'!$C$3:$D$148,2,FALSE)</f>
        <v>91</v>
      </c>
      <c r="I95" s="12">
        <v>0</v>
      </c>
      <c r="J95" s="12">
        <f t="shared" si="5"/>
        <v>69</v>
      </c>
      <c r="K95" s="12">
        <v>25</v>
      </c>
      <c r="L95" s="12">
        <f t="shared" si="4"/>
        <v>367</v>
      </c>
      <c r="M95" s="18"/>
    </row>
    <row r="96" spans="1:13" ht="15" customHeight="1">
      <c r="A96" s="16">
        <f t="shared" si="6"/>
        <v>93</v>
      </c>
      <c r="B96" s="11" t="s">
        <v>248</v>
      </c>
      <c r="C96" s="11" t="s">
        <v>266</v>
      </c>
      <c r="D96" s="11" t="s">
        <v>267</v>
      </c>
      <c r="E96" s="17" t="s">
        <v>13</v>
      </c>
      <c r="F96" s="11" t="s">
        <v>268</v>
      </c>
      <c r="G96" s="11">
        <v>4</v>
      </c>
      <c r="H96" s="12">
        <f>VLOOKUP(F96,'[1]GOPAL ZARDA'!$C$3:$D$148,2,FALSE)</f>
        <v>114</v>
      </c>
      <c r="I96" s="12">
        <v>0</v>
      </c>
      <c r="J96" s="12">
        <f t="shared" si="5"/>
        <v>92</v>
      </c>
      <c r="K96" s="12">
        <v>25</v>
      </c>
      <c r="L96" s="12">
        <f t="shared" si="4"/>
        <v>573</v>
      </c>
      <c r="M96" s="18"/>
    </row>
    <row r="97" spans="1:13" ht="30">
      <c r="A97" s="16">
        <f t="shared" si="6"/>
        <v>94</v>
      </c>
      <c r="B97" s="11" t="s">
        <v>269</v>
      </c>
      <c r="C97" s="11" t="s">
        <v>270</v>
      </c>
      <c r="D97" s="11" t="s">
        <v>271</v>
      </c>
      <c r="E97" s="17" t="s">
        <v>13</v>
      </c>
      <c r="F97" s="11" t="s">
        <v>44</v>
      </c>
      <c r="G97" s="11">
        <v>1</v>
      </c>
      <c r="H97" s="12">
        <f>VLOOKUP(F97,'[1]GOPAL ZARDA'!$C$3:$D$148,2,FALSE)</f>
        <v>133</v>
      </c>
      <c r="I97" s="12">
        <v>0</v>
      </c>
      <c r="J97" s="12">
        <f t="shared" si="5"/>
        <v>23</v>
      </c>
      <c r="K97" s="12">
        <v>25</v>
      </c>
      <c r="L97" s="12">
        <f>8*H97+I97+J97+K97</f>
        <v>1112</v>
      </c>
      <c r="M97" s="18" t="s">
        <v>33</v>
      </c>
    </row>
    <row r="98" spans="1:13" ht="15" customHeight="1">
      <c r="A98" s="16">
        <f t="shared" si="6"/>
        <v>95</v>
      </c>
      <c r="B98" s="11" t="s">
        <v>269</v>
      </c>
      <c r="C98" s="11" t="s">
        <v>272</v>
      </c>
      <c r="D98" s="11" t="s">
        <v>273</v>
      </c>
      <c r="E98" s="17" t="s">
        <v>13</v>
      </c>
      <c r="F98" s="11" t="s">
        <v>53</v>
      </c>
      <c r="G98" s="11">
        <v>3</v>
      </c>
      <c r="H98" s="12">
        <f>VLOOKUP(F98,'[1]GOPAL ZARDA'!$C$3:$D$148,2,FALSE)</f>
        <v>127</v>
      </c>
      <c r="I98" s="12">
        <v>0</v>
      </c>
      <c r="J98" s="12">
        <f t="shared" si="5"/>
        <v>69</v>
      </c>
      <c r="K98" s="12">
        <v>25</v>
      </c>
      <c r="L98" s="12">
        <f t="shared" ref="L98:L108" si="7">G98*H98+I98+J98+K98</f>
        <v>475</v>
      </c>
      <c r="M98" s="18"/>
    </row>
    <row r="99" spans="1:13" ht="15" customHeight="1">
      <c r="A99" s="16">
        <f t="shared" si="6"/>
        <v>96</v>
      </c>
      <c r="B99" s="11" t="s">
        <v>269</v>
      </c>
      <c r="C99" s="11" t="s">
        <v>274</v>
      </c>
      <c r="D99" s="11" t="s">
        <v>275</v>
      </c>
      <c r="E99" s="17" t="s">
        <v>13</v>
      </c>
      <c r="F99" s="11" t="s">
        <v>41</v>
      </c>
      <c r="G99" s="11">
        <v>1</v>
      </c>
      <c r="H99" s="12">
        <f>VLOOKUP(F99,'[1]GOPAL ZARDA'!$C$3:$D$148,2,FALSE)</f>
        <v>193</v>
      </c>
      <c r="I99" s="12">
        <v>0</v>
      </c>
      <c r="J99" s="12">
        <f t="shared" si="5"/>
        <v>23</v>
      </c>
      <c r="K99" s="12">
        <v>25</v>
      </c>
      <c r="L99" s="12">
        <f t="shared" si="7"/>
        <v>241</v>
      </c>
      <c r="M99" s="18"/>
    </row>
    <row r="100" spans="1:13" ht="15" customHeight="1">
      <c r="A100" s="16">
        <f t="shared" si="6"/>
        <v>97</v>
      </c>
      <c r="B100" s="11" t="s">
        <v>269</v>
      </c>
      <c r="C100" s="11" t="s">
        <v>276</v>
      </c>
      <c r="D100" s="11" t="s">
        <v>277</v>
      </c>
      <c r="E100" s="17" t="s">
        <v>13</v>
      </c>
      <c r="F100" s="11" t="s">
        <v>278</v>
      </c>
      <c r="G100" s="11">
        <v>2</v>
      </c>
      <c r="H100" s="12">
        <f>VLOOKUP(F100,'[1]GOPAL ZARDA'!$C$3:$D$148,2,FALSE)</f>
        <v>165</v>
      </c>
      <c r="I100" s="12">
        <v>0</v>
      </c>
      <c r="J100" s="12">
        <f t="shared" si="5"/>
        <v>46</v>
      </c>
      <c r="K100" s="12">
        <v>25</v>
      </c>
      <c r="L100" s="12">
        <f t="shared" si="7"/>
        <v>401</v>
      </c>
      <c r="M100" s="18"/>
    </row>
    <row r="101" spans="1:13" ht="15" customHeight="1">
      <c r="A101" s="16">
        <f t="shared" si="6"/>
        <v>98</v>
      </c>
      <c r="B101" s="11" t="s">
        <v>269</v>
      </c>
      <c r="C101" s="11" t="s">
        <v>279</v>
      </c>
      <c r="D101" s="11" t="s">
        <v>280</v>
      </c>
      <c r="E101" s="17" t="s">
        <v>13</v>
      </c>
      <c r="F101" s="11" t="s">
        <v>17</v>
      </c>
      <c r="G101" s="11">
        <v>1</v>
      </c>
      <c r="H101" s="12">
        <f>VLOOKUP(F101,'[1]GOPAL ZARDA'!$C$3:$D$148,2,FALSE)</f>
        <v>56</v>
      </c>
      <c r="I101" s="12">
        <v>0</v>
      </c>
      <c r="J101" s="12">
        <f t="shared" si="5"/>
        <v>23</v>
      </c>
      <c r="K101" s="12">
        <v>25</v>
      </c>
      <c r="L101" s="12">
        <f t="shared" si="7"/>
        <v>104</v>
      </c>
      <c r="M101" s="18"/>
    </row>
    <row r="102" spans="1:13" ht="15" customHeight="1">
      <c r="A102" s="16">
        <f t="shared" si="6"/>
        <v>99</v>
      </c>
      <c r="B102" s="11" t="s">
        <v>269</v>
      </c>
      <c r="C102" s="11" t="s">
        <v>281</v>
      </c>
      <c r="D102" s="11" t="s">
        <v>282</v>
      </c>
      <c r="E102" s="17" t="s">
        <v>13</v>
      </c>
      <c r="F102" s="11" t="s">
        <v>17</v>
      </c>
      <c r="G102" s="11">
        <v>10</v>
      </c>
      <c r="H102" s="12">
        <f>VLOOKUP(F102,'[1]GOPAL ZARDA'!$C$3:$D$148,2,FALSE)</f>
        <v>56</v>
      </c>
      <c r="I102" s="12">
        <v>0</v>
      </c>
      <c r="J102" s="12">
        <f t="shared" si="5"/>
        <v>230</v>
      </c>
      <c r="K102" s="12">
        <v>25</v>
      </c>
      <c r="L102" s="12">
        <f t="shared" si="7"/>
        <v>815</v>
      </c>
      <c r="M102" s="18"/>
    </row>
    <row r="103" spans="1:13" ht="15" customHeight="1">
      <c r="A103" s="16">
        <f t="shared" si="6"/>
        <v>100</v>
      </c>
      <c r="B103" s="11" t="s">
        <v>269</v>
      </c>
      <c r="C103" s="11" t="s">
        <v>283</v>
      </c>
      <c r="D103" s="11" t="s">
        <v>284</v>
      </c>
      <c r="E103" s="17" t="s">
        <v>13</v>
      </c>
      <c r="F103" s="11" t="s">
        <v>17</v>
      </c>
      <c r="G103" s="11">
        <v>1</v>
      </c>
      <c r="H103" s="12">
        <f>VLOOKUP(F103,'[1]GOPAL ZARDA'!$C$3:$D$148,2,FALSE)</f>
        <v>56</v>
      </c>
      <c r="I103" s="12">
        <v>0</v>
      </c>
      <c r="J103" s="12">
        <f t="shared" si="5"/>
        <v>23</v>
      </c>
      <c r="K103" s="12">
        <v>25</v>
      </c>
      <c r="L103" s="12">
        <f t="shared" si="7"/>
        <v>104</v>
      </c>
      <c r="M103" s="18"/>
    </row>
    <row r="104" spans="1:13" ht="15" customHeight="1">
      <c r="A104" s="16">
        <f t="shared" si="6"/>
        <v>101</v>
      </c>
      <c r="B104" s="11" t="s">
        <v>269</v>
      </c>
      <c r="C104" s="11" t="s">
        <v>285</v>
      </c>
      <c r="D104" s="11" t="s">
        <v>286</v>
      </c>
      <c r="E104" s="17" t="s">
        <v>13</v>
      </c>
      <c r="F104" s="11" t="s">
        <v>17</v>
      </c>
      <c r="G104" s="11">
        <v>8</v>
      </c>
      <c r="H104" s="12">
        <f>VLOOKUP(F104,'[1]GOPAL ZARDA'!$C$3:$D$148,2,FALSE)</f>
        <v>56</v>
      </c>
      <c r="I104" s="12">
        <v>0</v>
      </c>
      <c r="J104" s="12">
        <f t="shared" si="5"/>
        <v>184</v>
      </c>
      <c r="K104" s="12">
        <v>25</v>
      </c>
      <c r="L104" s="12">
        <f t="shared" si="7"/>
        <v>657</v>
      </c>
      <c r="M104" s="18"/>
    </row>
    <row r="105" spans="1:13" ht="15" customHeight="1">
      <c r="A105" s="16">
        <f t="shared" si="6"/>
        <v>102</v>
      </c>
      <c r="B105" s="11" t="s">
        <v>269</v>
      </c>
      <c r="C105" s="11" t="s">
        <v>287</v>
      </c>
      <c r="D105" s="11" t="s">
        <v>288</v>
      </c>
      <c r="E105" s="17" t="s">
        <v>13</v>
      </c>
      <c r="F105" s="11" t="s">
        <v>42</v>
      </c>
      <c r="G105" s="11">
        <v>1</v>
      </c>
      <c r="H105" s="12">
        <f>VLOOKUP(F105,'[1]GOPAL ZARDA'!$C$3:$D$148,2,FALSE)</f>
        <v>100</v>
      </c>
      <c r="I105" s="12">
        <v>0</v>
      </c>
      <c r="J105" s="12">
        <f t="shared" si="5"/>
        <v>23</v>
      </c>
      <c r="K105" s="12">
        <v>25</v>
      </c>
      <c r="L105" s="12">
        <f t="shared" si="7"/>
        <v>148</v>
      </c>
      <c r="M105" s="18"/>
    </row>
    <row r="106" spans="1:13" ht="15" customHeight="1">
      <c r="A106" s="16">
        <f t="shared" si="6"/>
        <v>103</v>
      </c>
      <c r="B106" s="11" t="s">
        <v>269</v>
      </c>
      <c r="C106" s="11" t="s">
        <v>289</v>
      </c>
      <c r="D106" s="11" t="s">
        <v>290</v>
      </c>
      <c r="E106" s="17" t="s">
        <v>13</v>
      </c>
      <c r="F106" s="11" t="s">
        <v>42</v>
      </c>
      <c r="G106" s="11">
        <v>6</v>
      </c>
      <c r="H106" s="12">
        <f>VLOOKUP(F106,'[1]GOPAL ZARDA'!$C$3:$D$148,2,FALSE)</f>
        <v>100</v>
      </c>
      <c r="I106" s="12">
        <v>0</v>
      </c>
      <c r="J106" s="12">
        <f t="shared" si="5"/>
        <v>138</v>
      </c>
      <c r="K106" s="12">
        <v>25</v>
      </c>
      <c r="L106" s="12">
        <f t="shared" si="7"/>
        <v>763</v>
      </c>
      <c r="M106" s="18"/>
    </row>
    <row r="107" spans="1:13" ht="15" customHeight="1">
      <c r="A107" s="16">
        <f t="shared" si="6"/>
        <v>104</v>
      </c>
      <c r="B107" s="11" t="s">
        <v>269</v>
      </c>
      <c r="C107" s="11" t="s">
        <v>291</v>
      </c>
      <c r="D107" s="11" t="s">
        <v>292</v>
      </c>
      <c r="E107" s="17" t="s">
        <v>13</v>
      </c>
      <c r="F107" s="11" t="s">
        <v>293</v>
      </c>
      <c r="G107" s="11">
        <v>4</v>
      </c>
      <c r="H107" s="12">
        <f>VLOOKUP(F107,'[1]GOPAL ZARDA'!$C$3:$D$148,2,FALSE)</f>
        <v>110</v>
      </c>
      <c r="I107" s="12">
        <v>0</v>
      </c>
      <c r="J107" s="12">
        <f t="shared" si="5"/>
        <v>92</v>
      </c>
      <c r="K107" s="12">
        <v>25</v>
      </c>
      <c r="L107" s="12">
        <f t="shared" si="7"/>
        <v>557</v>
      </c>
      <c r="M107" s="18"/>
    </row>
    <row r="108" spans="1:13" ht="15" customHeight="1">
      <c r="A108" s="16">
        <f t="shared" si="6"/>
        <v>105</v>
      </c>
      <c r="B108" s="11" t="s">
        <v>269</v>
      </c>
      <c r="C108" s="11" t="s">
        <v>294</v>
      </c>
      <c r="D108" s="11" t="s">
        <v>295</v>
      </c>
      <c r="E108" s="17" t="s">
        <v>13</v>
      </c>
      <c r="F108" s="11" t="s">
        <v>48</v>
      </c>
      <c r="G108" s="11">
        <v>2</v>
      </c>
      <c r="H108" s="12">
        <f>VLOOKUP(F108,'[1]GOPAL ZARDA'!$C$3:$D$148,2,FALSE)</f>
        <v>87</v>
      </c>
      <c r="I108" s="12">
        <v>0</v>
      </c>
      <c r="J108" s="12">
        <f t="shared" si="5"/>
        <v>46</v>
      </c>
      <c r="K108" s="12">
        <v>25</v>
      </c>
      <c r="L108" s="12">
        <f t="shared" si="7"/>
        <v>245</v>
      </c>
      <c r="M108" s="18"/>
    </row>
    <row r="109" spans="1:13" s="27" customFormat="1">
      <c r="A109" s="23">
        <f t="shared" si="6"/>
        <v>106</v>
      </c>
      <c r="B109" s="19" t="s">
        <v>269</v>
      </c>
      <c r="C109" s="19" t="s">
        <v>296</v>
      </c>
      <c r="D109" s="19" t="s">
        <v>297</v>
      </c>
      <c r="E109" s="24" t="s">
        <v>13</v>
      </c>
      <c r="F109" s="24" t="s">
        <v>45</v>
      </c>
      <c r="G109" s="19">
        <v>11</v>
      </c>
      <c r="H109" s="25">
        <f>VLOOKUP(F109,'[1]GOPAL ZARDA'!$C$3:$D$148,2,FALSE)</f>
        <v>100</v>
      </c>
      <c r="I109" s="25">
        <v>0</v>
      </c>
      <c r="J109" s="25">
        <f t="shared" si="5"/>
        <v>253</v>
      </c>
      <c r="K109" s="25">
        <v>25</v>
      </c>
      <c r="L109" s="25">
        <f>G109*H109+I109+J109+K109</f>
        <v>1378</v>
      </c>
      <c r="M109" s="26"/>
    </row>
    <row r="110" spans="1:13" ht="15" customHeight="1">
      <c r="A110" s="16">
        <f t="shared" si="6"/>
        <v>107</v>
      </c>
      <c r="B110" s="11" t="s">
        <v>269</v>
      </c>
      <c r="C110" s="11" t="s">
        <v>298</v>
      </c>
      <c r="D110" s="11" t="s">
        <v>299</v>
      </c>
      <c r="E110" s="17" t="s">
        <v>13</v>
      </c>
      <c r="F110" s="11" t="s">
        <v>268</v>
      </c>
      <c r="G110" s="11">
        <v>1</v>
      </c>
      <c r="H110" s="12">
        <f>VLOOKUP(F110,'[1]GOPAL ZARDA'!$C$3:$D$148,2,FALSE)</f>
        <v>114</v>
      </c>
      <c r="I110" s="12">
        <v>0</v>
      </c>
      <c r="J110" s="12">
        <f t="shared" si="5"/>
        <v>23</v>
      </c>
      <c r="K110" s="12">
        <v>25</v>
      </c>
      <c r="L110" s="12">
        <f t="shared" ref="L110:L145" si="8">G110*H110+I110+J110+K110</f>
        <v>162</v>
      </c>
      <c r="M110" s="18"/>
    </row>
    <row r="111" spans="1:13" ht="15" customHeight="1">
      <c r="A111" s="16">
        <f t="shared" si="6"/>
        <v>108</v>
      </c>
      <c r="B111" s="11" t="s">
        <v>269</v>
      </c>
      <c r="C111" s="11" t="s">
        <v>300</v>
      </c>
      <c r="D111" s="11" t="s">
        <v>301</v>
      </c>
      <c r="E111" s="17" t="s">
        <v>13</v>
      </c>
      <c r="F111" s="11" t="s">
        <v>56</v>
      </c>
      <c r="G111" s="11">
        <v>5</v>
      </c>
      <c r="H111" s="12">
        <f>VLOOKUP(F111,'[1]GOPAL ZARDA'!$C$3:$D$148,2,FALSE)</f>
        <v>85</v>
      </c>
      <c r="I111" s="12">
        <v>0</v>
      </c>
      <c r="J111" s="12">
        <f t="shared" si="5"/>
        <v>115</v>
      </c>
      <c r="K111" s="12">
        <v>25</v>
      </c>
      <c r="L111" s="12">
        <f t="shared" si="8"/>
        <v>565</v>
      </c>
      <c r="M111" s="18"/>
    </row>
    <row r="112" spans="1:13" ht="15" customHeight="1">
      <c r="A112" s="16">
        <f t="shared" si="6"/>
        <v>109</v>
      </c>
      <c r="B112" s="19" t="s">
        <v>269</v>
      </c>
      <c r="C112" s="19" t="s">
        <v>302</v>
      </c>
      <c r="D112" s="19" t="s">
        <v>303</v>
      </c>
      <c r="E112" s="17" t="s">
        <v>13</v>
      </c>
      <c r="F112" s="19" t="s">
        <v>55</v>
      </c>
      <c r="G112" s="19">
        <v>16</v>
      </c>
      <c r="H112" s="12">
        <f>VLOOKUP(F112,'[1]GOPAL ZARDA'!$C$3:$D$148,2,FALSE)</f>
        <v>182</v>
      </c>
      <c r="I112" s="12">
        <v>0</v>
      </c>
      <c r="J112" s="12">
        <f t="shared" si="5"/>
        <v>368</v>
      </c>
      <c r="K112" s="12">
        <v>25</v>
      </c>
      <c r="L112" s="12">
        <f t="shared" si="8"/>
        <v>3305</v>
      </c>
      <c r="M112" s="18"/>
    </row>
    <row r="113" spans="1:13" ht="15" customHeight="1">
      <c r="A113" s="16">
        <f t="shared" si="6"/>
        <v>110</v>
      </c>
      <c r="B113" s="11" t="s">
        <v>269</v>
      </c>
      <c r="C113" s="11" t="s">
        <v>304</v>
      </c>
      <c r="D113" s="11" t="s">
        <v>305</v>
      </c>
      <c r="E113" s="17" t="s">
        <v>13</v>
      </c>
      <c r="F113" s="11" t="s">
        <v>15</v>
      </c>
      <c r="G113" s="11">
        <v>1</v>
      </c>
      <c r="H113" s="12">
        <f>VLOOKUP(F113,'[1]GOPAL ZARDA'!$C$3:$D$148,2,FALSE)</f>
        <v>62</v>
      </c>
      <c r="I113" s="12">
        <v>0</v>
      </c>
      <c r="J113" s="12">
        <f t="shared" si="5"/>
        <v>23</v>
      </c>
      <c r="K113" s="12">
        <v>25</v>
      </c>
      <c r="L113" s="12">
        <f t="shared" si="8"/>
        <v>110</v>
      </c>
      <c r="M113" s="18"/>
    </row>
    <row r="114" spans="1:13" ht="15" customHeight="1">
      <c r="A114" s="16">
        <f t="shared" si="6"/>
        <v>111</v>
      </c>
      <c r="B114" s="11" t="s">
        <v>269</v>
      </c>
      <c r="C114" s="11" t="s">
        <v>306</v>
      </c>
      <c r="D114" s="11" t="s">
        <v>307</v>
      </c>
      <c r="E114" s="17" t="s">
        <v>13</v>
      </c>
      <c r="F114" s="17" t="s">
        <v>18</v>
      </c>
      <c r="G114" s="11">
        <v>6</v>
      </c>
      <c r="H114" s="12">
        <f>VLOOKUP(F114,'[1]GOPAL ZARDA'!$C$3:$D$148,2,FALSE)</f>
        <v>80</v>
      </c>
      <c r="I114" s="12">
        <v>0</v>
      </c>
      <c r="J114" s="12">
        <f t="shared" si="5"/>
        <v>138</v>
      </c>
      <c r="K114" s="12">
        <v>25</v>
      </c>
      <c r="L114" s="12">
        <f t="shared" si="8"/>
        <v>643</v>
      </c>
      <c r="M114" s="18"/>
    </row>
    <row r="115" spans="1:13" ht="15" customHeight="1">
      <c r="A115" s="16">
        <f t="shared" si="6"/>
        <v>112</v>
      </c>
      <c r="B115" s="11" t="s">
        <v>269</v>
      </c>
      <c r="C115" s="11" t="s">
        <v>308</v>
      </c>
      <c r="D115" s="11" t="s">
        <v>309</v>
      </c>
      <c r="E115" s="17" t="s">
        <v>13</v>
      </c>
      <c r="F115" s="11" t="s">
        <v>46</v>
      </c>
      <c r="G115" s="11">
        <v>2</v>
      </c>
      <c r="H115" s="12">
        <f>VLOOKUP(F115,'[1]GOPAL ZARDA'!$C$3:$D$148,2,FALSE)</f>
        <v>89</v>
      </c>
      <c r="I115" s="12">
        <v>0</v>
      </c>
      <c r="J115" s="12">
        <f t="shared" si="5"/>
        <v>46</v>
      </c>
      <c r="K115" s="12">
        <v>25</v>
      </c>
      <c r="L115" s="12">
        <f t="shared" si="8"/>
        <v>249</v>
      </c>
      <c r="M115" s="18"/>
    </row>
    <row r="116" spans="1:13" ht="15" customHeight="1">
      <c r="A116" s="16">
        <f t="shared" si="6"/>
        <v>113</v>
      </c>
      <c r="B116" s="11" t="s">
        <v>269</v>
      </c>
      <c r="C116" s="11" t="s">
        <v>310</v>
      </c>
      <c r="D116" s="11" t="s">
        <v>311</v>
      </c>
      <c r="E116" s="17" t="s">
        <v>13</v>
      </c>
      <c r="F116" s="11" t="s">
        <v>37</v>
      </c>
      <c r="G116" s="11">
        <v>1</v>
      </c>
      <c r="H116" s="12">
        <f>VLOOKUP(F116,'[1]GOPAL ZARDA'!$C$3:$D$148,2,FALSE)</f>
        <v>62</v>
      </c>
      <c r="I116" s="12">
        <v>0</v>
      </c>
      <c r="J116" s="12">
        <f t="shared" si="5"/>
        <v>23</v>
      </c>
      <c r="K116" s="12">
        <v>25</v>
      </c>
      <c r="L116" s="12">
        <f t="shared" si="8"/>
        <v>110</v>
      </c>
      <c r="M116" s="18"/>
    </row>
    <row r="117" spans="1:13" ht="15" customHeight="1">
      <c r="A117" s="16">
        <f t="shared" si="6"/>
        <v>114</v>
      </c>
      <c r="B117" s="11" t="s">
        <v>269</v>
      </c>
      <c r="C117" s="11" t="s">
        <v>312</v>
      </c>
      <c r="D117" s="11" t="s">
        <v>313</v>
      </c>
      <c r="E117" s="17" t="s">
        <v>13</v>
      </c>
      <c r="F117" s="11" t="s">
        <v>38</v>
      </c>
      <c r="G117" s="11">
        <v>2</v>
      </c>
      <c r="H117" s="12">
        <f>VLOOKUP(F117,'[1]GOPAL ZARDA'!$C$3:$D$148,2,FALSE)</f>
        <v>129</v>
      </c>
      <c r="I117" s="12">
        <v>0</v>
      </c>
      <c r="J117" s="12">
        <f t="shared" si="5"/>
        <v>46</v>
      </c>
      <c r="K117" s="12">
        <v>25</v>
      </c>
      <c r="L117" s="12">
        <f t="shared" si="8"/>
        <v>329</v>
      </c>
      <c r="M117" s="18"/>
    </row>
    <row r="118" spans="1:13" ht="15" customHeight="1">
      <c r="A118" s="16">
        <f t="shared" si="6"/>
        <v>115</v>
      </c>
      <c r="B118" s="11" t="s">
        <v>269</v>
      </c>
      <c r="C118" s="11" t="s">
        <v>314</v>
      </c>
      <c r="D118" s="11" t="s">
        <v>315</v>
      </c>
      <c r="E118" s="17" t="s">
        <v>13</v>
      </c>
      <c r="F118" s="11" t="s">
        <v>37</v>
      </c>
      <c r="G118" s="11">
        <v>1</v>
      </c>
      <c r="H118" s="12">
        <f>VLOOKUP(F118,'[1]GOPAL ZARDA'!$C$3:$D$148,2,FALSE)</f>
        <v>62</v>
      </c>
      <c r="I118" s="12">
        <v>0</v>
      </c>
      <c r="J118" s="12">
        <f t="shared" si="5"/>
        <v>23</v>
      </c>
      <c r="K118" s="12">
        <v>25</v>
      </c>
      <c r="L118" s="12">
        <f t="shared" si="8"/>
        <v>110</v>
      </c>
      <c r="M118" s="18"/>
    </row>
    <row r="119" spans="1:13" ht="15" customHeight="1">
      <c r="A119" s="16">
        <f t="shared" si="6"/>
        <v>116</v>
      </c>
      <c r="B119" s="11" t="s">
        <v>316</v>
      </c>
      <c r="C119" s="11" t="s">
        <v>317</v>
      </c>
      <c r="D119" s="11" t="s">
        <v>318</v>
      </c>
      <c r="E119" s="17" t="s">
        <v>13</v>
      </c>
      <c r="F119" s="11" t="s">
        <v>23</v>
      </c>
      <c r="G119" s="11">
        <v>8</v>
      </c>
      <c r="H119" s="12">
        <f>VLOOKUP(F119,'[1]GOPAL ZARDA'!$C$3:$D$148,2,FALSE)</f>
        <v>100</v>
      </c>
      <c r="I119" s="12">
        <v>0</v>
      </c>
      <c r="J119" s="12">
        <f t="shared" si="5"/>
        <v>184</v>
      </c>
      <c r="K119" s="12">
        <v>25</v>
      </c>
      <c r="L119" s="12">
        <f t="shared" si="8"/>
        <v>1009</v>
      </c>
      <c r="M119" s="18"/>
    </row>
    <row r="120" spans="1:13" ht="15" customHeight="1">
      <c r="A120" s="16">
        <f t="shared" si="6"/>
        <v>117</v>
      </c>
      <c r="B120" s="11" t="s">
        <v>316</v>
      </c>
      <c r="C120" s="11" t="s">
        <v>319</v>
      </c>
      <c r="D120" s="11" t="s">
        <v>320</v>
      </c>
      <c r="E120" s="17" t="s">
        <v>13</v>
      </c>
      <c r="F120" s="11" t="s">
        <v>23</v>
      </c>
      <c r="G120" s="11">
        <v>8</v>
      </c>
      <c r="H120" s="12">
        <f>VLOOKUP(F120,'[1]GOPAL ZARDA'!$C$3:$D$148,2,FALSE)</f>
        <v>100</v>
      </c>
      <c r="I120" s="12">
        <v>0</v>
      </c>
      <c r="J120" s="12">
        <f t="shared" si="5"/>
        <v>184</v>
      </c>
      <c r="K120" s="12">
        <v>25</v>
      </c>
      <c r="L120" s="12">
        <f t="shared" si="8"/>
        <v>1009</v>
      </c>
      <c r="M120" s="18"/>
    </row>
    <row r="121" spans="1:13" ht="15" customHeight="1">
      <c r="A121" s="16">
        <f t="shared" si="6"/>
        <v>118</v>
      </c>
      <c r="B121" s="11" t="s">
        <v>316</v>
      </c>
      <c r="C121" s="11" t="s">
        <v>321</v>
      </c>
      <c r="D121" s="11" t="s">
        <v>322</v>
      </c>
      <c r="E121" s="17" t="s">
        <v>13</v>
      </c>
      <c r="F121" s="11" t="s">
        <v>39</v>
      </c>
      <c r="G121" s="11">
        <v>2</v>
      </c>
      <c r="H121" s="12">
        <f>VLOOKUP(F121,'[1]GOPAL ZARDA'!$C$3:$D$148,2,FALSE)</f>
        <v>62</v>
      </c>
      <c r="I121" s="12">
        <v>0</v>
      </c>
      <c r="J121" s="12">
        <f t="shared" si="5"/>
        <v>46</v>
      </c>
      <c r="K121" s="12">
        <v>25</v>
      </c>
      <c r="L121" s="12">
        <f t="shared" si="8"/>
        <v>195</v>
      </c>
      <c r="M121" s="18"/>
    </row>
    <row r="122" spans="1:13" ht="15" customHeight="1">
      <c r="A122" s="16">
        <f t="shared" si="6"/>
        <v>119</v>
      </c>
      <c r="B122" s="11" t="s">
        <v>316</v>
      </c>
      <c r="C122" s="11" t="s">
        <v>323</v>
      </c>
      <c r="D122" s="11" t="s">
        <v>324</v>
      </c>
      <c r="E122" s="17" t="s">
        <v>13</v>
      </c>
      <c r="F122" s="11" t="s">
        <v>43</v>
      </c>
      <c r="G122" s="11">
        <v>11</v>
      </c>
      <c r="H122" s="12">
        <f>VLOOKUP(F122,'[1]GOPAL ZARDA'!$C$3:$D$148,2,FALSE)</f>
        <v>91</v>
      </c>
      <c r="I122" s="12">
        <v>0</v>
      </c>
      <c r="J122" s="12">
        <f t="shared" si="5"/>
        <v>253</v>
      </c>
      <c r="K122" s="12">
        <v>25</v>
      </c>
      <c r="L122" s="12">
        <f t="shared" si="8"/>
        <v>1279</v>
      </c>
      <c r="M122" s="18"/>
    </row>
    <row r="123" spans="1:13" ht="15" customHeight="1">
      <c r="A123" s="16">
        <f t="shared" si="6"/>
        <v>120</v>
      </c>
      <c r="B123" s="11" t="s">
        <v>316</v>
      </c>
      <c r="C123" s="11" t="s">
        <v>325</v>
      </c>
      <c r="D123" s="11" t="s">
        <v>326</v>
      </c>
      <c r="E123" s="17" t="s">
        <v>13</v>
      </c>
      <c r="F123" s="11" t="s">
        <v>36</v>
      </c>
      <c r="G123" s="11">
        <v>1</v>
      </c>
      <c r="H123" s="12">
        <f>VLOOKUP(F123,'[1]GOPAL ZARDA'!$C$3:$D$148,2,FALSE)</f>
        <v>62</v>
      </c>
      <c r="I123" s="12">
        <v>0</v>
      </c>
      <c r="J123" s="12">
        <f t="shared" si="5"/>
        <v>23</v>
      </c>
      <c r="K123" s="12">
        <v>25</v>
      </c>
      <c r="L123" s="12">
        <f t="shared" si="8"/>
        <v>110</v>
      </c>
      <c r="M123" s="18"/>
    </row>
    <row r="124" spans="1:13" ht="15" customHeight="1">
      <c r="A124" s="16">
        <f t="shared" si="6"/>
        <v>121</v>
      </c>
      <c r="B124" s="11" t="s">
        <v>316</v>
      </c>
      <c r="C124" s="11" t="s">
        <v>327</v>
      </c>
      <c r="D124" s="11" t="s">
        <v>328</v>
      </c>
      <c r="E124" s="17" t="s">
        <v>13</v>
      </c>
      <c r="F124" s="11" t="s">
        <v>36</v>
      </c>
      <c r="G124" s="11">
        <v>3</v>
      </c>
      <c r="H124" s="12">
        <f>VLOOKUP(F124,'[1]GOPAL ZARDA'!$C$3:$D$148,2,FALSE)</f>
        <v>62</v>
      </c>
      <c r="I124" s="12">
        <v>0</v>
      </c>
      <c r="J124" s="12">
        <f t="shared" si="5"/>
        <v>69</v>
      </c>
      <c r="K124" s="12">
        <v>25</v>
      </c>
      <c r="L124" s="12">
        <f t="shared" si="8"/>
        <v>280</v>
      </c>
      <c r="M124" s="18"/>
    </row>
    <row r="125" spans="1:13" ht="15" customHeight="1">
      <c r="A125" s="16">
        <f t="shared" si="6"/>
        <v>122</v>
      </c>
      <c r="B125" s="11" t="s">
        <v>316</v>
      </c>
      <c r="C125" s="11" t="s">
        <v>329</v>
      </c>
      <c r="D125" s="11" t="s">
        <v>330</v>
      </c>
      <c r="E125" s="17" t="s">
        <v>13</v>
      </c>
      <c r="F125" s="11" t="s">
        <v>36</v>
      </c>
      <c r="G125" s="11">
        <v>12</v>
      </c>
      <c r="H125" s="12">
        <f>VLOOKUP(F125,'[1]GOPAL ZARDA'!$C$3:$D$148,2,FALSE)</f>
        <v>62</v>
      </c>
      <c r="I125" s="12">
        <v>0</v>
      </c>
      <c r="J125" s="12">
        <f t="shared" si="5"/>
        <v>276</v>
      </c>
      <c r="K125" s="12">
        <v>25</v>
      </c>
      <c r="L125" s="12">
        <f t="shared" si="8"/>
        <v>1045</v>
      </c>
      <c r="M125" s="18"/>
    </row>
    <row r="126" spans="1:13" ht="15" customHeight="1">
      <c r="A126" s="16">
        <f t="shared" si="6"/>
        <v>123</v>
      </c>
      <c r="B126" s="11" t="s">
        <v>316</v>
      </c>
      <c r="C126" s="11" t="s">
        <v>331</v>
      </c>
      <c r="D126" s="11" t="s">
        <v>332</v>
      </c>
      <c r="E126" s="17" t="s">
        <v>13</v>
      </c>
      <c r="F126" s="11" t="s">
        <v>19</v>
      </c>
      <c r="G126" s="11">
        <v>12</v>
      </c>
      <c r="H126" s="12">
        <f>VLOOKUP(F126,'[1]GOPAL ZARDA'!$C$3:$D$148,2,FALSE)</f>
        <v>62</v>
      </c>
      <c r="I126" s="12">
        <v>0</v>
      </c>
      <c r="J126" s="12">
        <f t="shared" si="5"/>
        <v>276</v>
      </c>
      <c r="K126" s="12">
        <v>25</v>
      </c>
      <c r="L126" s="12">
        <f t="shared" si="8"/>
        <v>1045</v>
      </c>
      <c r="M126" s="18"/>
    </row>
    <row r="127" spans="1:13" ht="15" customHeight="1">
      <c r="A127" s="16">
        <f t="shared" si="6"/>
        <v>124</v>
      </c>
      <c r="B127" s="11" t="s">
        <v>316</v>
      </c>
      <c r="C127" s="11" t="s">
        <v>333</v>
      </c>
      <c r="D127" s="11" t="s">
        <v>334</v>
      </c>
      <c r="E127" s="17" t="s">
        <v>13</v>
      </c>
      <c r="F127" s="11" t="s">
        <v>19</v>
      </c>
      <c r="G127" s="11">
        <v>10</v>
      </c>
      <c r="H127" s="12">
        <f>VLOOKUP(F127,'[1]GOPAL ZARDA'!$C$3:$D$148,2,FALSE)</f>
        <v>62</v>
      </c>
      <c r="I127" s="12">
        <v>0</v>
      </c>
      <c r="J127" s="12">
        <f t="shared" si="5"/>
        <v>230</v>
      </c>
      <c r="K127" s="12">
        <v>25</v>
      </c>
      <c r="L127" s="12">
        <f t="shared" si="8"/>
        <v>875</v>
      </c>
      <c r="M127" s="18"/>
    </row>
    <row r="128" spans="1:13" ht="15" customHeight="1">
      <c r="A128" s="16">
        <f t="shared" si="6"/>
        <v>125</v>
      </c>
      <c r="B128" s="11" t="s">
        <v>316</v>
      </c>
      <c r="C128" s="11" t="s">
        <v>335</v>
      </c>
      <c r="D128" s="11" t="s">
        <v>336</v>
      </c>
      <c r="E128" s="17" t="s">
        <v>13</v>
      </c>
      <c r="F128" s="11" t="s">
        <v>19</v>
      </c>
      <c r="G128" s="11">
        <v>8</v>
      </c>
      <c r="H128" s="12">
        <f>VLOOKUP(F128,'[1]GOPAL ZARDA'!$C$3:$D$148,2,FALSE)</f>
        <v>62</v>
      </c>
      <c r="I128" s="12">
        <v>0</v>
      </c>
      <c r="J128" s="12">
        <f t="shared" si="5"/>
        <v>184</v>
      </c>
      <c r="K128" s="12">
        <v>25</v>
      </c>
      <c r="L128" s="12">
        <f t="shared" si="8"/>
        <v>705</v>
      </c>
      <c r="M128" s="18"/>
    </row>
    <row r="129" spans="1:13" ht="15" customHeight="1">
      <c r="A129" s="16">
        <f t="shared" si="6"/>
        <v>126</v>
      </c>
      <c r="B129" s="11" t="s">
        <v>316</v>
      </c>
      <c r="C129" s="11" t="s">
        <v>337</v>
      </c>
      <c r="D129" s="11" t="s">
        <v>338</v>
      </c>
      <c r="E129" s="17" t="s">
        <v>13</v>
      </c>
      <c r="F129" s="11" t="s">
        <v>19</v>
      </c>
      <c r="G129" s="11">
        <v>1</v>
      </c>
      <c r="H129" s="12">
        <f>VLOOKUP(F129,'[1]GOPAL ZARDA'!$C$3:$D$148,2,FALSE)</f>
        <v>62</v>
      </c>
      <c r="I129" s="12">
        <v>0</v>
      </c>
      <c r="J129" s="12">
        <f t="shared" si="5"/>
        <v>23</v>
      </c>
      <c r="K129" s="12">
        <v>25</v>
      </c>
      <c r="L129" s="12">
        <f t="shared" si="8"/>
        <v>110</v>
      </c>
      <c r="M129" s="18"/>
    </row>
    <row r="130" spans="1:13" ht="15" customHeight="1">
      <c r="A130" s="16">
        <f t="shared" si="6"/>
        <v>127</v>
      </c>
      <c r="B130" s="11" t="s">
        <v>316</v>
      </c>
      <c r="C130" s="11" t="s">
        <v>339</v>
      </c>
      <c r="D130" s="11" t="s">
        <v>340</v>
      </c>
      <c r="E130" s="17" t="s">
        <v>13</v>
      </c>
      <c r="F130" s="11" t="s">
        <v>50</v>
      </c>
      <c r="G130" s="11">
        <v>2</v>
      </c>
      <c r="H130" s="12">
        <f>VLOOKUP(F130,'[1]GOPAL ZARDA'!$C$3:$D$148,2,FALSE)</f>
        <v>110</v>
      </c>
      <c r="I130" s="12">
        <v>0</v>
      </c>
      <c r="J130" s="12">
        <f t="shared" si="5"/>
        <v>46</v>
      </c>
      <c r="K130" s="12">
        <v>25</v>
      </c>
      <c r="L130" s="12">
        <f t="shared" si="8"/>
        <v>291</v>
      </c>
      <c r="M130" s="18"/>
    </row>
    <row r="131" spans="1:13" ht="15" customHeight="1">
      <c r="A131" s="16">
        <f t="shared" si="6"/>
        <v>128</v>
      </c>
      <c r="B131" s="11" t="s">
        <v>316</v>
      </c>
      <c r="C131" s="11" t="s">
        <v>341</v>
      </c>
      <c r="D131" s="11" t="s">
        <v>342</v>
      </c>
      <c r="E131" s="17" t="s">
        <v>13</v>
      </c>
      <c r="F131" s="11" t="s">
        <v>50</v>
      </c>
      <c r="G131" s="11">
        <v>1</v>
      </c>
      <c r="H131" s="12">
        <f>VLOOKUP(F131,'[1]GOPAL ZARDA'!$C$3:$D$148,2,FALSE)</f>
        <v>110</v>
      </c>
      <c r="I131" s="12">
        <v>0</v>
      </c>
      <c r="J131" s="12">
        <f t="shared" si="5"/>
        <v>23</v>
      </c>
      <c r="K131" s="12">
        <v>25</v>
      </c>
      <c r="L131" s="12">
        <f t="shared" si="8"/>
        <v>158</v>
      </c>
      <c r="M131" s="18"/>
    </row>
    <row r="132" spans="1:13" ht="15" customHeight="1">
      <c r="A132" s="16">
        <f t="shared" si="6"/>
        <v>129</v>
      </c>
      <c r="B132" s="11" t="s">
        <v>316</v>
      </c>
      <c r="C132" s="11" t="s">
        <v>343</v>
      </c>
      <c r="D132" s="11" t="s">
        <v>344</v>
      </c>
      <c r="E132" s="17" t="s">
        <v>13</v>
      </c>
      <c r="F132" s="11" t="s">
        <v>24</v>
      </c>
      <c r="G132" s="11">
        <v>8</v>
      </c>
      <c r="H132" s="12">
        <f>VLOOKUP(F132,'[1]GOPAL ZARDA'!$C$3:$D$148,2,FALSE)</f>
        <v>69</v>
      </c>
      <c r="I132" s="12">
        <v>0</v>
      </c>
      <c r="J132" s="12">
        <f t="shared" ref="J132:J145" si="9">G132*23</f>
        <v>184</v>
      </c>
      <c r="K132" s="12">
        <v>25</v>
      </c>
      <c r="L132" s="12">
        <f t="shared" si="8"/>
        <v>761</v>
      </c>
      <c r="M132" s="18"/>
    </row>
    <row r="133" spans="1:13" ht="15" customHeight="1">
      <c r="A133" s="16">
        <f t="shared" si="6"/>
        <v>130</v>
      </c>
      <c r="B133" s="11" t="s">
        <v>316</v>
      </c>
      <c r="C133" s="11" t="s">
        <v>345</v>
      </c>
      <c r="D133" s="11" t="s">
        <v>346</v>
      </c>
      <c r="E133" s="17" t="s">
        <v>13</v>
      </c>
      <c r="F133" s="11" t="s">
        <v>24</v>
      </c>
      <c r="G133" s="11">
        <v>1</v>
      </c>
      <c r="H133" s="12">
        <f>VLOOKUP(F133,'[1]GOPAL ZARDA'!$C$3:$D$148,2,FALSE)</f>
        <v>69</v>
      </c>
      <c r="I133" s="12">
        <v>0</v>
      </c>
      <c r="J133" s="12">
        <f t="shared" si="9"/>
        <v>23</v>
      </c>
      <c r="K133" s="12">
        <v>25</v>
      </c>
      <c r="L133" s="12">
        <f t="shared" si="8"/>
        <v>117</v>
      </c>
      <c r="M133" s="18"/>
    </row>
    <row r="134" spans="1:13" ht="15" customHeight="1">
      <c r="A134" s="16">
        <f t="shared" ref="A134:A145" si="10">A133+1</f>
        <v>131</v>
      </c>
      <c r="B134" s="11" t="s">
        <v>316</v>
      </c>
      <c r="C134" s="11" t="s">
        <v>347</v>
      </c>
      <c r="D134" s="11" t="s">
        <v>348</v>
      </c>
      <c r="E134" s="17" t="s">
        <v>13</v>
      </c>
      <c r="F134" s="11" t="s">
        <v>24</v>
      </c>
      <c r="G134" s="11">
        <v>1</v>
      </c>
      <c r="H134" s="12">
        <f>VLOOKUP(F134,'[1]GOPAL ZARDA'!$C$3:$D$148,2,FALSE)</f>
        <v>69</v>
      </c>
      <c r="I134" s="12">
        <v>0</v>
      </c>
      <c r="J134" s="12">
        <f t="shared" si="9"/>
        <v>23</v>
      </c>
      <c r="K134" s="12">
        <v>25</v>
      </c>
      <c r="L134" s="12">
        <f t="shared" si="8"/>
        <v>117</v>
      </c>
      <c r="M134" s="18"/>
    </row>
    <row r="135" spans="1:13" ht="15" customHeight="1">
      <c r="A135" s="16">
        <f t="shared" si="10"/>
        <v>132</v>
      </c>
      <c r="B135" s="11" t="s">
        <v>316</v>
      </c>
      <c r="C135" s="11" t="s">
        <v>349</v>
      </c>
      <c r="D135" s="11" t="s">
        <v>350</v>
      </c>
      <c r="E135" s="17" t="s">
        <v>13</v>
      </c>
      <c r="F135" s="11" t="s">
        <v>14</v>
      </c>
      <c r="G135" s="11">
        <v>13</v>
      </c>
      <c r="H135" s="12">
        <f>VLOOKUP(F135,'[1]GOPAL ZARDA'!$C$3:$D$148,2,FALSE)</f>
        <v>129</v>
      </c>
      <c r="I135" s="12">
        <v>0</v>
      </c>
      <c r="J135" s="12">
        <f t="shared" si="9"/>
        <v>299</v>
      </c>
      <c r="K135" s="12">
        <v>25</v>
      </c>
      <c r="L135" s="12">
        <f t="shared" si="8"/>
        <v>2001</v>
      </c>
      <c r="M135" s="18"/>
    </row>
    <row r="136" spans="1:13" ht="15" customHeight="1">
      <c r="A136" s="16">
        <f t="shared" si="10"/>
        <v>133</v>
      </c>
      <c r="B136" s="11" t="s">
        <v>316</v>
      </c>
      <c r="C136" s="11" t="s">
        <v>351</v>
      </c>
      <c r="D136" s="11" t="s">
        <v>352</v>
      </c>
      <c r="E136" s="17" t="s">
        <v>13</v>
      </c>
      <c r="F136" s="11" t="s">
        <v>14</v>
      </c>
      <c r="G136" s="11">
        <v>1</v>
      </c>
      <c r="H136" s="12">
        <f>VLOOKUP(F136,'[1]GOPAL ZARDA'!$C$3:$D$148,2,FALSE)</f>
        <v>129</v>
      </c>
      <c r="I136" s="12">
        <v>0</v>
      </c>
      <c r="J136" s="12">
        <f t="shared" si="9"/>
        <v>23</v>
      </c>
      <c r="K136" s="12">
        <v>25</v>
      </c>
      <c r="L136" s="12">
        <f t="shared" si="8"/>
        <v>177</v>
      </c>
      <c r="M136" s="18"/>
    </row>
    <row r="137" spans="1:13" ht="15" customHeight="1">
      <c r="A137" s="16">
        <f t="shared" si="10"/>
        <v>134</v>
      </c>
      <c r="B137" s="11" t="s">
        <v>316</v>
      </c>
      <c r="C137" s="11" t="s">
        <v>353</v>
      </c>
      <c r="D137" s="11" t="s">
        <v>354</v>
      </c>
      <c r="E137" s="17" t="s">
        <v>13</v>
      </c>
      <c r="F137" s="11" t="s">
        <v>14</v>
      </c>
      <c r="G137" s="11">
        <v>8</v>
      </c>
      <c r="H137" s="12">
        <f>VLOOKUP(F137,'[1]GOPAL ZARDA'!$C$3:$D$148,2,FALSE)</f>
        <v>129</v>
      </c>
      <c r="I137" s="12">
        <v>0</v>
      </c>
      <c r="J137" s="12">
        <f t="shared" si="9"/>
        <v>184</v>
      </c>
      <c r="K137" s="12">
        <v>25</v>
      </c>
      <c r="L137" s="12">
        <f t="shared" si="8"/>
        <v>1241</v>
      </c>
      <c r="M137" s="18"/>
    </row>
    <row r="138" spans="1:13" ht="15" customHeight="1">
      <c r="A138" s="16">
        <f t="shared" si="10"/>
        <v>135</v>
      </c>
      <c r="B138" s="11" t="s">
        <v>316</v>
      </c>
      <c r="C138" s="11" t="s">
        <v>355</v>
      </c>
      <c r="D138" s="11" t="s">
        <v>356</v>
      </c>
      <c r="E138" s="17" t="s">
        <v>13</v>
      </c>
      <c r="F138" s="11" t="s">
        <v>14</v>
      </c>
      <c r="G138" s="11">
        <v>1</v>
      </c>
      <c r="H138" s="12">
        <f>VLOOKUP(F138,'[1]GOPAL ZARDA'!$C$3:$D$148,2,FALSE)</f>
        <v>129</v>
      </c>
      <c r="I138" s="12">
        <v>0</v>
      </c>
      <c r="J138" s="12">
        <f t="shared" si="9"/>
        <v>23</v>
      </c>
      <c r="K138" s="12">
        <v>25</v>
      </c>
      <c r="L138" s="12">
        <f t="shared" si="8"/>
        <v>177</v>
      </c>
      <c r="M138" s="18"/>
    </row>
    <row r="139" spans="1:13" ht="15" customHeight="1">
      <c r="A139" s="16">
        <f t="shared" si="10"/>
        <v>136</v>
      </c>
      <c r="B139" s="11" t="s">
        <v>316</v>
      </c>
      <c r="C139" s="11" t="s">
        <v>357</v>
      </c>
      <c r="D139" s="11" t="s">
        <v>358</v>
      </c>
      <c r="E139" s="17" t="s">
        <v>13</v>
      </c>
      <c r="F139" s="11" t="s">
        <v>47</v>
      </c>
      <c r="G139" s="11">
        <v>4</v>
      </c>
      <c r="H139" s="12">
        <f>VLOOKUP(F139,'[1]GOPAL ZARDA'!$C$3:$D$148,2,FALSE)</f>
        <v>77</v>
      </c>
      <c r="I139" s="12">
        <v>0</v>
      </c>
      <c r="J139" s="12">
        <f t="shared" si="9"/>
        <v>92</v>
      </c>
      <c r="K139" s="12">
        <v>25</v>
      </c>
      <c r="L139" s="12">
        <f t="shared" si="8"/>
        <v>425</v>
      </c>
      <c r="M139" s="18"/>
    </row>
    <row r="140" spans="1:13" ht="15" customHeight="1">
      <c r="A140" s="16">
        <f t="shared" si="10"/>
        <v>137</v>
      </c>
      <c r="B140" s="11" t="s">
        <v>316</v>
      </c>
      <c r="C140" s="11" t="s">
        <v>359</v>
      </c>
      <c r="D140" s="11" t="s">
        <v>360</v>
      </c>
      <c r="E140" s="17" t="s">
        <v>13</v>
      </c>
      <c r="F140" s="11" t="s">
        <v>20</v>
      </c>
      <c r="G140" s="11">
        <v>2</v>
      </c>
      <c r="H140" s="12">
        <f>VLOOKUP(F140,'[1]GOPAL ZARDA'!$C$3:$D$148,2,FALSE)</f>
        <v>95</v>
      </c>
      <c r="I140" s="12">
        <v>0</v>
      </c>
      <c r="J140" s="12">
        <f t="shared" si="9"/>
        <v>46</v>
      </c>
      <c r="K140" s="12">
        <v>25</v>
      </c>
      <c r="L140" s="12">
        <f t="shared" si="8"/>
        <v>261</v>
      </c>
      <c r="M140" s="18"/>
    </row>
    <row r="141" spans="1:13" ht="15" customHeight="1">
      <c r="A141" s="16">
        <f t="shared" si="10"/>
        <v>138</v>
      </c>
      <c r="B141" s="11" t="s">
        <v>316</v>
      </c>
      <c r="C141" s="11" t="s">
        <v>361</v>
      </c>
      <c r="D141" s="11" t="s">
        <v>362</v>
      </c>
      <c r="E141" s="17" t="s">
        <v>13</v>
      </c>
      <c r="F141" s="11" t="s">
        <v>20</v>
      </c>
      <c r="G141" s="11">
        <v>15</v>
      </c>
      <c r="H141" s="12">
        <f>VLOOKUP(F141,'[1]GOPAL ZARDA'!$C$3:$D$148,2,FALSE)</f>
        <v>95</v>
      </c>
      <c r="I141" s="12">
        <v>0</v>
      </c>
      <c r="J141" s="12">
        <f t="shared" si="9"/>
        <v>345</v>
      </c>
      <c r="K141" s="12">
        <v>25</v>
      </c>
      <c r="L141" s="12">
        <f t="shared" si="8"/>
        <v>1795</v>
      </c>
      <c r="M141" s="18"/>
    </row>
    <row r="142" spans="1:13" ht="30">
      <c r="A142" s="16">
        <f t="shared" si="10"/>
        <v>139</v>
      </c>
      <c r="B142" s="11" t="s">
        <v>316</v>
      </c>
      <c r="C142" s="11" t="s">
        <v>363</v>
      </c>
      <c r="D142" s="11" t="s">
        <v>364</v>
      </c>
      <c r="E142" s="17" t="s">
        <v>13</v>
      </c>
      <c r="F142" s="11" t="s">
        <v>365</v>
      </c>
      <c r="G142" s="11">
        <v>1</v>
      </c>
      <c r="H142" s="12">
        <f>VLOOKUP(F142,'[1]GOPAL ZARDA'!$C$3:$D$148,2,FALSE)</f>
        <v>230</v>
      </c>
      <c r="I142" s="12">
        <v>0</v>
      </c>
      <c r="J142" s="12">
        <f t="shared" si="9"/>
        <v>23</v>
      </c>
      <c r="K142" s="12">
        <v>25</v>
      </c>
      <c r="L142" s="12">
        <f>8*H142+I142+J142+K142</f>
        <v>1888</v>
      </c>
      <c r="M142" s="18" t="s">
        <v>33</v>
      </c>
    </row>
    <row r="143" spans="1:13" ht="15" customHeight="1">
      <c r="A143" s="16">
        <f t="shared" si="10"/>
        <v>140</v>
      </c>
      <c r="B143" s="11" t="s">
        <v>316</v>
      </c>
      <c r="C143" s="11" t="s">
        <v>366</v>
      </c>
      <c r="D143" s="11" t="s">
        <v>367</v>
      </c>
      <c r="E143" s="17" t="s">
        <v>13</v>
      </c>
      <c r="F143" s="11" t="s">
        <v>278</v>
      </c>
      <c r="G143" s="11">
        <v>1</v>
      </c>
      <c r="H143" s="12">
        <f>VLOOKUP(F143,'[1]GOPAL ZARDA'!$C$3:$D$148,2,FALSE)</f>
        <v>165</v>
      </c>
      <c r="I143" s="12">
        <v>0</v>
      </c>
      <c r="J143" s="12">
        <f t="shared" si="9"/>
        <v>23</v>
      </c>
      <c r="K143" s="12">
        <v>25</v>
      </c>
      <c r="L143" s="12">
        <f t="shared" si="8"/>
        <v>213</v>
      </c>
      <c r="M143" s="18"/>
    </row>
    <row r="144" spans="1:13" ht="15" customHeight="1">
      <c r="A144" s="16">
        <f t="shared" si="10"/>
        <v>141</v>
      </c>
      <c r="B144" s="11" t="s">
        <v>316</v>
      </c>
      <c r="C144" s="11" t="s">
        <v>368</v>
      </c>
      <c r="D144" s="11" t="s">
        <v>369</v>
      </c>
      <c r="E144" s="17" t="s">
        <v>13</v>
      </c>
      <c r="F144" s="17" t="s">
        <v>18</v>
      </c>
      <c r="G144" s="11">
        <v>1</v>
      </c>
      <c r="H144" s="12">
        <f>VLOOKUP(F144,'[1]GOPAL ZARDA'!$C$3:$D$148,2,FALSE)</f>
        <v>80</v>
      </c>
      <c r="I144" s="12">
        <v>0</v>
      </c>
      <c r="J144" s="12">
        <f t="shared" si="9"/>
        <v>23</v>
      </c>
      <c r="K144" s="12">
        <v>25</v>
      </c>
      <c r="L144" s="12">
        <f t="shared" si="8"/>
        <v>128</v>
      </c>
      <c r="M144" s="18"/>
    </row>
    <row r="145" spans="1:13" ht="15" customHeight="1">
      <c r="A145" s="16">
        <f t="shared" si="10"/>
        <v>142</v>
      </c>
      <c r="B145" s="11" t="s">
        <v>316</v>
      </c>
      <c r="C145" s="11" t="s">
        <v>370</v>
      </c>
      <c r="D145" s="11" t="s">
        <v>371</v>
      </c>
      <c r="E145" s="17" t="s">
        <v>13</v>
      </c>
      <c r="F145" s="17" t="s">
        <v>18</v>
      </c>
      <c r="G145" s="11">
        <v>6</v>
      </c>
      <c r="H145" s="12">
        <f>VLOOKUP(F145,'[1]GOPAL ZARDA'!$C$3:$D$148,2,FALSE)</f>
        <v>80</v>
      </c>
      <c r="I145" s="12">
        <v>0</v>
      </c>
      <c r="J145" s="12">
        <f t="shared" si="9"/>
        <v>138</v>
      </c>
      <c r="K145" s="12">
        <v>25</v>
      </c>
      <c r="L145" s="12">
        <f t="shared" si="8"/>
        <v>643</v>
      </c>
      <c r="M145" s="18"/>
    </row>
    <row r="146" spans="1:13" ht="15" customHeight="1">
      <c r="A146" s="46" t="s">
        <v>374</v>
      </c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20">
        <f>SUM(L4:L145)</f>
        <v>101347</v>
      </c>
      <c r="M146" s="21"/>
    </row>
    <row r="147" spans="1:13" ht="15" customHeight="1" thickBot="1">
      <c r="A147" s="13"/>
      <c r="B147"/>
      <c r="C147"/>
      <c r="D147"/>
      <c r="E147"/>
      <c r="F147"/>
      <c r="G147" s="15">
        <f>SUM(G4:G145)</f>
        <v>835</v>
      </c>
      <c r="H147" s="14"/>
      <c r="I147" s="14"/>
      <c r="J147" s="14"/>
      <c r="K147" s="14"/>
      <c r="L147" s="14"/>
      <c r="M147" s="22"/>
    </row>
    <row r="148" spans="1:13" ht="31.5" customHeight="1" thickBot="1">
      <c r="A148" s="28" t="s">
        <v>10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30"/>
    </row>
    <row r="149" spans="1:13" ht="34.5" customHeight="1" thickBot="1">
      <c r="A149" s="31" t="s">
        <v>0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3"/>
    </row>
  </sheetData>
  <sortState ref="B4:M105">
    <sortCondition ref="B4:B105"/>
    <sortCondition ref="C4:C105"/>
  </sortState>
  <mergeCells count="7">
    <mergeCell ref="A148:L148"/>
    <mergeCell ref="A149:L149"/>
    <mergeCell ref="I1:L1"/>
    <mergeCell ref="I2:L2"/>
    <mergeCell ref="A1:H1"/>
    <mergeCell ref="A2:H2"/>
    <mergeCell ref="A146:K146"/>
  </mergeCells>
  <conditionalFormatting sqref="D4:D147">
    <cfRule type="duplicateValues" dxfId="1" priority="46"/>
  </conditionalFormatting>
  <conditionalFormatting sqref="C3:C147">
    <cfRule type="duplicateValues" dxfId="0" priority="47"/>
  </conditionalFormatting>
  <pageMargins left="0.27559055118110237" right="0.15748031496062992" top="0.55118110236220474" bottom="0.6692913385826772" header="0.23622047244094491" footer="0.27559055118110237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2025-03-14T09:46:14Z</cp:lastPrinted>
  <dcterms:created xsi:type="dcterms:W3CDTF">2022-03-10T06:07:42Z</dcterms:created>
  <dcterms:modified xsi:type="dcterms:W3CDTF">2025-03-20T15:20:13Z</dcterms:modified>
</cp:coreProperties>
</file>