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Consignment!$G$1:$G$28</definedName>
  </definedNames>
  <calcPr calcId="124519"/>
</workbook>
</file>

<file path=xl/calcChain.xml><?xml version="1.0" encoding="utf-8"?>
<calcChain xmlns="http://schemas.openxmlformats.org/spreadsheetml/2006/main">
  <c r="K26" i="1"/>
  <c r="H2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4"/>
  <c r="I11"/>
  <c r="I6"/>
  <c r="I22"/>
  <c r="I13"/>
  <c r="I8"/>
  <c r="I5"/>
  <c r="I24"/>
  <c r="I21"/>
  <c r="I20"/>
  <c r="I15"/>
  <c r="I14"/>
  <c r="I12"/>
  <c r="I10"/>
  <c r="I7"/>
  <c r="I4"/>
</calcChain>
</file>

<file path=xl/sharedStrings.xml><?xml version="1.0" encoding="utf-8"?>
<sst xmlns="http://schemas.openxmlformats.org/spreadsheetml/2006/main" count="149" uniqueCount="72">
  <si>
    <t>04/12/2025</t>
  </si>
  <si>
    <t>1984</t>
  </si>
  <si>
    <t>Big</t>
  </si>
  <si>
    <t>06/12/2025</t>
  </si>
  <si>
    <t>2040</t>
  </si>
  <si>
    <t>Medium</t>
  </si>
  <si>
    <t>Small</t>
  </si>
  <si>
    <t>2039</t>
  </si>
  <si>
    <t>09/12/2025</t>
  </si>
  <si>
    <t>2062</t>
  </si>
  <si>
    <t>2070</t>
  </si>
  <si>
    <t>13/12/2025</t>
  </si>
  <si>
    <t>2073</t>
  </si>
  <si>
    <t>16/12/2025</t>
  </si>
  <si>
    <t>2113</t>
  </si>
  <si>
    <t>18/12/2025</t>
  </si>
  <si>
    <t>51</t>
  </si>
  <si>
    <t>2132</t>
  </si>
  <si>
    <t>20/12/2025</t>
  </si>
  <si>
    <t>2134</t>
  </si>
  <si>
    <t>2151</t>
  </si>
  <si>
    <t>22/12/2025</t>
  </si>
  <si>
    <t>2173</t>
  </si>
  <si>
    <t>27/12/2025</t>
  </si>
  <si>
    <t>2210</t>
  </si>
  <si>
    <t>160</t>
  </si>
  <si>
    <t>29/12/2025</t>
  </si>
  <si>
    <t>2230</t>
  </si>
  <si>
    <t>2229</t>
  </si>
  <si>
    <t>BALIPATANA</t>
  </si>
  <si>
    <t>NIMAPARA</t>
  </si>
  <si>
    <t>PITAPALI</t>
  </si>
  <si>
    <t>PATTAMUNDAI</t>
  </si>
  <si>
    <t>DHENKANAL</t>
  </si>
  <si>
    <t>BEGUNIA</t>
  </si>
  <si>
    <t>TIKABALI</t>
  </si>
  <si>
    <t>JHARSUGUDA</t>
  </si>
  <si>
    <t>KUARMUNDA</t>
  </si>
  <si>
    <t>CTC</t>
  </si>
  <si>
    <t>DO/13049</t>
  </si>
  <si>
    <t>DO/13158</t>
  </si>
  <si>
    <t>DO/13161</t>
  </si>
  <si>
    <t>DO/13278</t>
  </si>
  <si>
    <t>DO/13280</t>
  </si>
  <si>
    <t>DO/13439</t>
  </si>
  <si>
    <t>DO/13563</t>
  </si>
  <si>
    <t>DO/13662</t>
  </si>
  <si>
    <t>DO/13665</t>
  </si>
  <si>
    <t>DO/13732</t>
  </si>
  <si>
    <t>DO/13741</t>
  </si>
  <si>
    <t>DO/13778</t>
  </si>
  <si>
    <t>DO/13972</t>
  </si>
  <si>
    <t>MA/09694</t>
  </si>
  <si>
    <t>MA/09990</t>
  </si>
  <si>
    <t>MA/09991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</si>
  <si>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</si>
  <si>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</si>
  <si>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</si>
  <si>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</si>
  <si>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</si>
  <si>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</si>
  <si>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</si>
  <si>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</si>
  <si>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</si>
  <si>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</si>
  <si>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</si>
  <si>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SUDHA AGENCIES
Address:JHOLASAHI,9861074767
GST No:21ABOPK8905D1ZT
</t>
  </si>
  <si>
    <t>MODE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</si>
  <si>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</si>
  <si>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</si>
  <si>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Date: 31/12/2025
Bill NO : 23132
Total Amount: 9725.00
</t>
  </si>
  <si>
    <t>(RUPEES NINE THOUSAND SEVEN HUNDRED TWENTY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</si>
</sst>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6</xdr:col>
      <xdr:colOff>247651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355282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  <row r="47">
          <cell r="D47" t="str">
            <v>KOURAMUNDA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10" workbookViewId="0">
      <selection activeCell="N10" sqref="N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75" customHeight="1">
      <c r="A1" s="16"/>
      <c r="B1" s="16"/>
      <c r="C1" s="16"/>
      <c r="D1" s="16"/>
      <c r="E1" s="16"/>
      <c r="F1" s="16"/>
      <c r="G1" s="16"/>
      <c r="H1" s="20" t="s">
        <v>65</v>
      </c>
      <c r="I1" s="21"/>
      <c r="J1" s="21"/>
      <c r="K1" s="22"/>
    </row>
    <row r="2" spans="1:11" s="1" customFormat="1" ht="63" customHeight="1">
      <c r="A2" s="17" t="s">
        <v>66</v>
      </c>
      <c r="B2" s="18"/>
      <c r="C2" s="18"/>
      <c r="D2" s="18"/>
      <c r="E2" s="18"/>
      <c r="F2" s="18"/>
      <c r="G2" s="19"/>
      <c r="H2" s="23" t="s">
        <v>70</v>
      </c>
      <c r="I2" s="24"/>
      <c r="J2" s="24"/>
      <c r="K2" s="25"/>
    </row>
    <row r="3" spans="1:11" s="2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2" t="s">
        <v>67</v>
      </c>
      <c r="H3" s="5" t="s">
        <v>61</v>
      </c>
      <c r="I3" s="5" t="s">
        <v>62</v>
      </c>
      <c r="J3" s="5" t="s">
        <v>63</v>
      </c>
      <c r="K3" s="5" t="s">
        <v>64</v>
      </c>
    </row>
    <row r="4" spans="1:11">
      <c r="A4" s="3">
        <v>1</v>
      </c>
      <c r="B4" s="3" t="s">
        <v>0</v>
      </c>
      <c r="C4" s="3" t="s">
        <v>39</v>
      </c>
      <c r="D4" s="3" t="s">
        <v>1</v>
      </c>
      <c r="E4" s="4" t="s">
        <v>38</v>
      </c>
      <c r="F4" s="3" t="s">
        <v>29</v>
      </c>
      <c r="G4" s="3" t="s">
        <v>2</v>
      </c>
      <c r="H4" s="3">
        <v>11</v>
      </c>
      <c r="I4" s="8">
        <f>VLOOKUP(F4,[1]data!$D$2:$E$47,2,FALSE)</f>
        <v>40</v>
      </c>
      <c r="J4" s="8">
        <v>40</v>
      </c>
      <c r="K4" s="8">
        <f>H4*I4+J4</f>
        <v>480</v>
      </c>
    </row>
    <row r="5" spans="1:11">
      <c r="A5" s="3">
        <v>2</v>
      </c>
      <c r="B5" s="3" t="s">
        <v>3</v>
      </c>
      <c r="C5" s="3" t="s">
        <v>40</v>
      </c>
      <c r="D5" s="3" t="s">
        <v>4</v>
      </c>
      <c r="E5" s="4" t="s">
        <v>38</v>
      </c>
      <c r="F5" s="3" t="s">
        <v>30</v>
      </c>
      <c r="G5" s="3" t="s">
        <v>5</v>
      </c>
      <c r="H5" s="3">
        <v>1</v>
      </c>
      <c r="I5" s="8">
        <f>VLOOKUP(F5,[1]data!$D$2:$G$45,4,FALSE)</f>
        <v>35</v>
      </c>
      <c r="J5" s="8">
        <v>40</v>
      </c>
      <c r="K5" s="8">
        <f t="shared" ref="K5:K25" si="0">H5*I5+J5</f>
        <v>75</v>
      </c>
    </row>
    <row r="6" spans="1:11">
      <c r="A6" s="3">
        <v>3</v>
      </c>
      <c r="B6" s="3" t="s">
        <v>3</v>
      </c>
      <c r="C6" s="3" t="s">
        <v>40</v>
      </c>
      <c r="D6" s="3" t="s">
        <v>4</v>
      </c>
      <c r="E6" s="4" t="s">
        <v>38</v>
      </c>
      <c r="F6" s="3" t="s">
        <v>30</v>
      </c>
      <c r="G6" s="3" t="s">
        <v>6</v>
      </c>
      <c r="H6" s="3">
        <v>1</v>
      </c>
      <c r="I6" s="8">
        <f>VLOOKUP(F6,[1]data!$D$2:$F$47,3,FALSE)</f>
        <v>30</v>
      </c>
      <c r="J6" s="8"/>
      <c r="K6" s="8">
        <f t="shared" si="0"/>
        <v>30</v>
      </c>
    </row>
    <row r="7" spans="1:11">
      <c r="A7" s="3">
        <v>4</v>
      </c>
      <c r="B7" s="3" t="s">
        <v>3</v>
      </c>
      <c r="C7" s="3" t="s">
        <v>41</v>
      </c>
      <c r="D7" s="3" t="s">
        <v>7</v>
      </c>
      <c r="E7" s="4" t="s">
        <v>38</v>
      </c>
      <c r="F7" s="3" t="s">
        <v>29</v>
      </c>
      <c r="G7" s="3" t="s">
        <v>2</v>
      </c>
      <c r="H7" s="3">
        <v>2</v>
      </c>
      <c r="I7" s="8">
        <f>VLOOKUP(F7,[1]data!$D$2:$E$47,2,FALSE)</f>
        <v>40</v>
      </c>
      <c r="J7" s="8">
        <v>40</v>
      </c>
      <c r="K7" s="8">
        <f t="shared" si="0"/>
        <v>120</v>
      </c>
    </row>
    <row r="8" spans="1:11">
      <c r="A8" s="3">
        <v>5</v>
      </c>
      <c r="B8" s="3" t="s">
        <v>3</v>
      </c>
      <c r="C8" s="3" t="s">
        <v>41</v>
      </c>
      <c r="D8" s="3" t="s">
        <v>7</v>
      </c>
      <c r="E8" s="4" t="s">
        <v>38</v>
      </c>
      <c r="F8" s="3" t="s">
        <v>29</v>
      </c>
      <c r="G8" s="3" t="s">
        <v>5</v>
      </c>
      <c r="H8" s="3">
        <v>30</v>
      </c>
      <c r="I8" s="8">
        <f>VLOOKUP(F8,[1]data!$D$2:$G$45,4,FALSE)</f>
        <v>35</v>
      </c>
      <c r="J8" s="8"/>
      <c r="K8" s="8">
        <f t="shared" si="0"/>
        <v>1050</v>
      </c>
    </row>
    <row r="9" spans="1:11">
      <c r="A9" s="3">
        <v>6</v>
      </c>
      <c r="B9" s="3" t="s">
        <v>8</v>
      </c>
      <c r="C9" s="3" t="s">
        <v>42</v>
      </c>
      <c r="D9" s="3" t="s">
        <v>9</v>
      </c>
      <c r="E9" s="4" t="s">
        <v>38</v>
      </c>
      <c r="F9" s="3" t="s">
        <v>31</v>
      </c>
      <c r="G9" s="3" t="s">
        <v>2</v>
      </c>
      <c r="H9" s="3">
        <v>10</v>
      </c>
      <c r="I9" s="8">
        <v>40</v>
      </c>
      <c r="J9" s="8">
        <v>40</v>
      </c>
      <c r="K9" s="8">
        <f t="shared" si="0"/>
        <v>440</v>
      </c>
    </row>
    <row r="10" spans="1:11">
      <c r="A10" s="3">
        <v>7</v>
      </c>
      <c r="B10" s="3" t="s">
        <v>8</v>
      </c>
      <c r="C10" s="3" t="s">
        <v>43</v>
      </c>
      <c r="D10" s="3" t="s">
        <v>10</v>
      </c>
      <c r="E10" s="4" t="s">
        <v>38</v>
      </c>
      <c r="F10" s="3" t="s">
        <v>29</v>
      </c>
      <c r="G10" s="3" t="s">
        <v>2</v>
      </c>
      <c r="H10" s="3">
        <v>10</v>
      </c>
      <c r="I10" s="8">
        <f>VLOOKUP(F10,[1]data!$D$2:$E$47,2,FALSE)</f>
        <v>40</v>
      </c>
      <c r="J10" s="8">
        <v>40</v>
      </c>
      <c r="K10" s="8">
        <f t="shared" si="0"/>
        <v>440</v>
      </c>
    </row>
    <row r="11" spans="1:11">
      <c r="A11" s="3">
        <v>8</v>
      </c>
      <c r="B11" s="3" t="s">
        <v>11</v>
      </c>
      <c r="C11" s="3" t="s">
        <v>44</v>
      </c>
      <c r="D11" s="3" t="s">
        <v>12</v>
      </c>
      <c r="E11" s="4" t="s">
        <v>38</v>
      </c>
      <c r="F11" s="3" t="s">
        <v>29</v>
      </c>
      <c r="G11" s="3" t="s">
        <v>6</v>
      </c>
      <c r="H11" s="3">
        <v>16</v>
      </c>
      <c r="I11" s="8">
        <f>VLOOKUP(F11,[1]data!$D$2:$F$47,3,FALSE)</f>
        <v>30</v>
      </c>
      <c r="J11" s="8">
        <v>40</v>
      </c>
      <c r="K11" s="8">
        <f t="shared" si="0"/>
        <v>520</v>
      </c>
    </row>
    <row r="12" spans="1:11">
      <c r="A12" s="3">
        <v>9</v>
      </c>
      <c r="B12" s="3" t="s">
        <v>13</v>
      </c>
      <c r="C12" s="3" t="s">
        <v>45</v>
      </c>
      <c r="D12" s="3" t="s">
        <v>14</v>
      </c>
      <c r="E12" s="4" t="s">
        <v>38</v>
      </c>
      <c r="F12" s="3" t="s">
        <v>29</v>
      </c>
      <c r="G12" s="3" t="s">
        <v>2</v>
      </c>
      <c r="H12" s="3">
        <v>2</v>
      </c>
      <c r="I12" s="8">
        <f>VLOOKUP(F12,[1]data!$D$2:$E$47,2,FALSE)</f>
        <v>40</v>
      </c>
      <c r="J12" s="8">
        <v>40</v>
      </c>
      <c r="K12" s="8">
        <f t="shared" si="0"/>
        <v>120</v>
      </c>
    </row>
    <row r="13" spans="1:11">
      <c r="A13" s="3">
        <v>10</v>
      </c>
      <c r="B13" s="3" t="s">
        <v>13</v>
      </c>
      <c r="C13" s="3" t="s">
        <v>45</v>
      </c>
      <c r="D13" s="3" t="s">
        <v>14</v>
      </c>
      <c r="E13" s="4" t="s">
        <v>38</v>
      </c>
      <c r="F13" s="3" t="s">
        <v>29</v>
      </c>
      <c r="G13" s="3" t="s">
        <v>5</v>
      </c>
      <c r="H13" s="3">
        <v>18</v>
      </c>
      <c r="I13" s="8">
        <f>VLOOKUP(F13,[1]data!$D$2:$G$45,4,FALSE)</f>
        <v>35</v>
      </c>
      <c r="J13" s="8"/>
      <c r="K13" s="8">
        <f t="shared" si="0"/>
        <v>630</v>
      </c>
    </row>
    <row r="14" spans="1:11">
      <c r="A14" s="3">
        <v>11</v>
      </c>
      <c r="B14" s="3" t="s">
        <v>15</v>
      </c>
      <c r="C14" s="3" t="s">
        <v>46</v>
      </c>
      <c r="D14" s="3" t="s">
        <v>16</v>
      </c>
      <c r="E14" s="4" t="s">
        <v>38</v>
      </c>
      <c r="F14" s="3" t="s">
        <v>30</v>
      </c>
      <c r="G14" s="3" t="s">
        <v>2</v>
      </c>
      <c r="H14" s="3">
        <v>4</v>
      </c>
      <c r="I14" s="8">
        <f>VLOOKUP(F14,[1]data!$D$2:$E$47,2,FALSE)</f>
        <v>40</v>
      </c>
      <c r="J14" s="8">
        <v>40</v>
      </c>
      <c r="K14" s="8">
        <f t="shared" si="0"/>
        <v>200</v>
      </c>
    </row>
    <row r="15" spans="1:11">
      <c r="A15" s="3">
        <v>12</v>
      </c>
      <c r="B15" s="3" t="s">
        <v>15</v>
      </c>
      <c r="C15" s="3" t="s">
        <v>47</v>
      </c>
      <c r="D15" s="3" t="s">
        <v>17</v>
      </c>
      <c r="E15" s="4" t="s">
        <v>38</v>
      </c>
      <c r="F15" s="3" t="s">
        <v>29</v>
      </c>
      <c r="G15" s="3" t="s">
        <v>2</v>
      </c>
      <c r="H15" s="3">
        <v>10</v>
      </c>
      <c r="I15" s="8">
        <f>VLOOKUP(F15,[1]data!$D$2:$E$47,2,FALSE)</f>
        <v>40</v>
      </c>
      <c r="J15" s="8">
        <v>40</v>
      </c>
      <c r="K15" s="8">
        <f t="shared" si="0"/>
        <v>440</v>
      </c>
    </row>
    <row r="16" spans="1:11">
      <c r="A16" s="3">
        <v>13</v>
      </c>
      <c r="B16" s="3" t="s">
        <v>18</v>
      </c>
      <c r="C16" s="3" t="s">
        <v>48</v>
      </c>
      <c r="D16" s="3" t="s">
        <v>19</v>
      </c>
      <c r="E16" s="4" t="s">
        <v>38</v>
      </c>
      <c r="F16" s="3" t="s">
        <v>32</v>
      </c>
      <c r="G16" s="3" t="s">
        <v>2</v>
      </c>
      <c r="H16" s="3">
        <v>33</v>
      </c>
      <c r="I16" s="8">
        <v>40</v>
      </c>
      <c r="J16" s="8">
        <v>40</v>
      </c>
      <c r="K16" s="8">
        <f t="shared" si="0"/>
        <v>1360</v>
      </c>
    </row>
    <row r="17" spans="1:11">
      <c r="A17" s="3">
        <v>14</v>
      </c>
      <c r="B17" s="3" t="s">
        <v>18</v>
      </c>
      <c r="C17" s="3" t="s">
        <v>48</v>
      </c>
      <c r="D17" s="3" t="s">
        <v>19</v>
      </c>
      <c r="E17" s="4" t="s">
        <v>38</v>
      </c>
      <c r="F17" s="3" t="s">
        <v>32</v>
      </c>
      <c r="G17" s="3" t="s">
        <v>6</v>
      </c>
      <c r="H17" s="3">
        <v>6</v>
      </c>
      <c r="I17" s="8">
        <v>30</v>
      </c>
      <c r="J17" s="8"/>
      <c r="K17" s="8">
        <f t="shared" si="0"/>
        <v>180</v>
      </c>
    </row>
    <row r="18" spans="1:11">
      <c r="A18" s="3">
        <v>15</v>
      </c>
      <c r="B18" s="3" t="s">
        <v>18</v>
      </c>
      <c r="C18" s="3" t="s">
        <v>49</v>
      </c>
      <c r="D18" s="3" t="s">
        <v>20</v>
      </c>
      <c r="E18" s="4" t="s">
        <v>38</v>
      </c>
      <c r="F18" s="3" t="s">
        <v>33</v>
      </c>
      <c r="G18" s="3" t="s">
        <v>5</v>
      </c>
      <c r="H18" s="3">
        <v>10</v>
      </c>
      <c r="I18" s="8">
        <v>35</v>
      </c>
      <c r="J18" s="8">
        <v>40</v>
      </c>
      <c r="K18" s="8">
        <f t="shared" si="0"/>
        <v>390</v>
      </c>
    </row>
    <row r="19" spans="1:11">
      <c r="A19" s="3">
        <v>16</v>
      </c>
      <c r="B19" s="3" t="s">
        <v>18</v>
      </c>
      <c r="C19" s="3" t="s">
        <v>49</v>
      </c>
      <c r="D19" s="3" t="s">
        <v>20</v>
      </c>
      <c r="E19" s="4" t="s">
        <v>38</v>
      </c>
      <c r="F19" s="3" t="s">
        <v>33</v>
      </c>
      <c r="G19" s="3" t="s">
        <v>6</v>
      </c>
      <c r="H19" s="3">
        <v>12</v>
      </c>
      <c r="I19" s="8">
        <v>30</v>
      </c>
      <c r="J19" s="8"/>
      <c r="K19" s="8">
        <f t="shared" si="0"/>
        <v>360</v>
      </c>
    </row>
    <row r="20" spans="1:11">
      <c r="A20" s="3">
        <v>17</v>
      </c>
      <c r="B20" s="3" t="s">
        <v>21</v>
      </c>
      <c r="C20" s="3" t="s">
        <v>50</v>
      </c>
      <c r="D20" s="3" t="s">
        <v>22</v>
      </c>
      <c r="E20" s="4" t="s">
        <v>38</v>
      </c>
      <c r="F20" s="3" t="s">
        <v>29</v>
      </c>
      <c r="G20" s="3" t="s">
        <v>2</v>
      </c>
      <c r="H20" s="3">
        <v>9</v>
      </c>
      <c r="I20" s="8">
        <f>VLOOKUP(F20,[1]data!$D$2:$E$47,2,FALSE)</f>
        <v>40</v>
      </c>
      <c r="J20" s="8">
        <v>40</v>
      </c>
      <c r="K20" s="8">
        <f t="shared" si="0"/>
        <v>400</v>
      </c>
    </row>
    <row r="21" spans="1:11">
      <c r="A21" s="3">
        <v>18</v>
      </c>
      <c r="B21" s="3" t="s">
        <v>23</v>
      </c>
      <c r="C21" s="3" t="s">
        <v>51</v>
      </c>
      <c r="D21" s="3" t="s">
        <v>24</v>
      </c>
      <c r="E21" s="4" t="s">
        <v>38</v>
      </c>
      <c r="F21" s="3" t="s">
        <v>34</v>
      </c>
      <c r="G21" s="3" t="s">
        <v>2</v>
      </c>
      <c r="H21" s="3">
        <v>2</v>
      </c>
      <c r="I21" s="8">
        <f>VLOOKUP(F21,[1]data!$D$2:$E$47,2,FALSE)</f>
        <v>40</v>
      </c>
      <c r="J21" s="8">
        <v>40</v>
      </c>
      <c r="K21" s="8">
        <f t="shared" si="0"/>
        <v>120</v>
      </c>
    </row>
    <row r="22" spans="1:11">
      <c r="A22" s="3">
        <v>19</v>
      </c>
      <c r="B22" s="3" t="s">
        <v>23</v>
      </c>
      <c r="C22" s="3" t="s">
        <v>51</v>
      </c>
      <c r="D22" s="3" t="s">
        <v>24</v>
      </c>
      <c r="E22" s="4" t="s">
        <v>38</v>
      </c>
      <c r="F22" s="3" t="s">
        <v>34</v>
      </c>
      <c r="G22" s="3" t="s">
        <v>5</v>
      </c>
      <c r="H22" s="3">
        <v>10</v>
      </c>
      <c r="I22" s="8">
        <f>VLOOKUP(F22,[1]data!$D$2:$G$45,4,FALSE)</f>
        <v>35</v>
      </c>
      <c r="J22" s="8"/>
      <c r="K22" s="8">
        <f t="shared" si="0"/>
        <v>350</v>
      </c>
    </row>
    <row r="23" spans="1:11">
      <c r="A23" s="3">
        <v>20</v>
      </c>
      <c r="B23" s="3" t="s">
        <v>15</v>
      </c>
      <c r="C23" s="3" t="s">
        <v>52</v>
      </c>
      <c r="D23" s="3" t="s">
        <v>25</v>
      </c>
      <c r="E23" s="4" t="s">
        <v>38</v>
      </c>
      <c r="F23" s="3" t="s">
        <v>35</v>
      </c>
      <c r="G23" s="3" t="s">
        <v>6</v>
      </c>
      <c r="H23" s="3">
        <v>11</v>
      </c>
      <c r="I23" s="8">
        <v>80</v>
      </c>
      <c r="J23" s="8">
        <v>40</v>
      </c>
      <c r="K23" s="8">
        <f t="shared" si="0"/>
        <v>920</v>
      </c>
    </row>
    <row r="24" spans="1:11">
      <c r="A24" s="3">
        <v>21</v>
      </c>
      <c r="B24" s="3" t="s">
        <v>26</v>
      </c>
      <c r="C24" s="3" t="s">
        <v>53</v>
      </c>
      <c r="D24" s="3" t="s">
        <v>27</v>
      </c>
      <c r="E24" s="4" t="s">
        <v>38</v>
      </c>
      <c r="F24" s="3" t="s">
        <v>36</v>
      </c>
      <c r="G24" s="3" t="s">
        <v>2</v>
      </c>
      <c r="H24" s="3">
        <v>10</v>
      </c>
      <c r="I24" s="8">
        <f>VLOOKUP(F24,[1]data!$D$2:$E$47,2,FALSE)</f>
        <v>60</v>
      </c>
      <c r="J24" s="8">
        <v>40</v>
      </c>
      <c r="K24" s="8">
        <f t="shared" si="0"/>
        <v>640</v>
      </c>
    </row>
    <row r="25" spans="1:11">
      <c r="A25" s="3">
        <v>22</v>
      </c>
      <c r="B25" s="3" t="s">
        <v>26</v>
      </c>
      <c r="C25" s="3" t="s">
        <v>54</v>
      </c>
      <c r="D25" s="3" t="s">
        <v>28</v>
      </c>
      <c r="E25" s="4" t="s">
        <v>38</v>
      </c>
      <c r="F25" s="3" t="s">
        <v>37</v>
      </c>
      <c r="G25" s="3" t="s">
        <v>2</v>
      </c>
      <c r="H25" s="3">
        <v>6</v>
      </c>
      <c r="I25" s="8">
        <v>70</v>
      </c>
      <c r="J25" s="8">
        <v>40</v>
      </c>
      <c r="K25" s="8">
        <f t="shared" si="0"/>
        <v>460</v>
      </c>
    </row>
    <row r="26" spans="1:11" s="7" customFormat="1">
      <c r="A26" s="10" t="s">
        <v>71</v>
      </c>
      <c r="B26" s="11"/>
      <c r="C26" s="11"/>
      <c r="D26" s="11"/>
      <c r="E26" s="11"/>
      <c r="F26" s="11"/>
      <c r="G26" s="11"/>
      <c r="H26" s="11"/>
      <c r="I26" s="12"/>
      <c r="J26" s="13"/>
      <c r="K26" s="6">
        <f>SUM(K4:K25)</f>
        <v>9725</v>
      </c>
    </row>
    <row r="27" spans="1:11" s="7" customFormat="1" ht="30" customHeight="1">
      <c r="A27" s="14" t="s">
        <v>69</v>
      </c>
      <c r="B27" s="14"/>
      <c r="C27" s="14"/>
      <c r="D27" s="14"/>
      <c r="E27" s="14"/>
      <c r="F27" s="14"/>
      <c r="G27" s="14"/>
      <c r="H27" s="14"/>
      <c r="I27" s="15"/>
      <c r="J27" s="15"/>
      <c r="K27" s="15"/>
    </row>
    <row r="28" spans="1:11" s="7" customFormat="1" ht="30" customHeight="1">
      <c r="A28" s="14" t="s">
        <v>68</v>
      </c>
      <c r="B28" s="14"/>
      <c r="C28" s="14"/>
      <c r="D28" s="14"/>
      <c r="E28" s="14"/>
      <c r="F28" s="14"/>
      <c r="G28" s="14"/>
      <c r="H28" s="14"/>
      <c r="I28" s="15"/>
      <c r="J28" s="15"/>
      <c r="K28" s="15"/>
    </row>
    <row r="29" spans="1:11">
      <c r="H29" s="9">
        <f>SUM(H4:H25)</f>
        <v>224</v>
      </c>
    </row>
  </sheetData>
  <mergeCells count="7">
    <mergeCell ref="A26:J26"/>
    <mergeCell ref="A27:K27"/>
    <mergeCell ref="A28:K28"/>
    <mergeCell ref="A1:G1"/>
    <mergeCell ref="A2:G2"/>
    <mergeCell ref="H1:K1"/>
    <mergeCell ref="H2:K2"/>
  </mergeCells>
  <conditionalFormatting sqref="C3">
    <cfRule type="duplicateValues" dxfId="10" priority="4"/>
  </conditionalFormatting>
  <conditionalFormatting sqref="C1:C2">
    <cfRule type="duplicateValues" dxfId="9" priority="5"/>
  </conditionalFormatting>
  <conditionalFormatting sqref="C26:C28">
    <cfRule type="duplicateValues" dxfId="8" priority="2"/>
  </conditionalFormatting>
  <conditionalFormatting sqref="C4 C23:C25">
    <cfRule type="duplicateValues" dxfId="4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2026-01-07T08:05:59Z</dcterms:created>
  <dcterms:modified xsi:type="dcterms:W3CDTF">2026-01-08T05:16:53Z</dcterms:modified>
</cp:coreProperties>
</file>