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570" windowWidth="20730" windowHeight="8640"/>
  </bookViews>
  <sheets>
    <sheet name="Consignment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4" i="1" l="1"/>
  <c r="H12" i="1"/>
  <c r="J12" i="1" s="1"/>
  <c r="H11" i="1"/>
  <c r="J11" i="1" s="1"/>
  <c r="H10" i="1"/>
  <c r="J10" i="1" s="1"/>
  <c r="H9" i="1"/>
  <c r="J9" i="1" s="1"/>
  <c r="H8" i="1"/>
  <c r="J8" i="1" s="1"/>
  <c r="H7" i="1"/>
  <c r="J7" i="1" s="1"/>
  <c r="H6" i="1"/>
  <c r="J6" i="1" s="1"/>
  <c r="H5" i="1"/>
  <c r="J5" i="1" s="1"/>
  <c r="H4" i="1"/>
  <c r="J4" i="1" s="1"/>
  <c r="J13" i="1" l="1"/>
</calcChain>
</file>

<file path=xl/sharedStrings.xml><?xml version="1.0" encoding="utf-8"?>
<sst xmlns="http://schemas.openxmlformats.org/spreadsheetml/2006/main" count="61" uniqueCount="46">
  <si>
    <t>JHARSUGUDA</t>
  </si>
  <si>
    <t>BALASORE</t>
  </si>
  <si>
    <t>BALIGUDA</t>
  </si>
  <si>
    <t>CTC</t>
  </si>
  <si>
    <t>SL</t>
  </si>
  <si>
    <t>DATE</t>
  </si>
  <si>
    <t>LR NO</t>
  </si>
  <si>
    <t>INV NO</t>
  </si>
  <si>
    <t>FROM</t>
  </si>
  <si>
    <t>CASE</t>
  </si>
  <si>
    <t>RATE</t>
  </si>
  <si>
    <t>LR.CH.</t>
  </si>
  <si>
    <t>AMT.</t>
  </si>
  <si>
    <t>INVOICE
PRAGATI LOGISTICS,
SAMANTA SAHI 
KHUNTIA LANE,8984191006
GST No:21AGHPB9356M1Z9</t>
  </si>
  <si>
    <t>Thanking you for your business.
PRAGATI LOGISTICS</t>
  </si>
  <si>
    <t xml:space="preserve">
To,
M S LOGISTICS
C/O : LOTTE INDIA CORPORATION
Address: H NO 1048/A, COLLEGE SQURE,
GANDARPUR, CUTTACK-753003 ODISHA,8936847870
GST No: 21ABFFM8448Q1ZO
</t>
  </si>
  <si>
    <t>DESTINATION</t>
  </si>
  <si>
    <t>Kindly, verify &amp; confirm within 7 days, else GST will be filed by 20th, MARCH  2026
GST to be paid by Consignor under Reverse Charge Mechanism(RCM) as per GST.</t>
  </si>
  <si>
    <t>03/3/2026</t>
  </si>
  <si>
    <t>PL/JA/20025</t>
  </si>
  <si>
    <t>468</t>
  </si>
  <si>
    <t>NAYAGARH</t>
  </si>
  <si>
    <t>PL/JA/20057</t>
  </si>
  <si>
    <t>0478</t>
  </si>
  <si>
    <t>06/3/2026</t>
  </si>
  <si>
    <t>PL/JA/20266</t>
  </si>
  <si>
    <t>0505</t>
  </si>
  <si>
    <t>07/3/2026</t>
  </si>
  <si>
    <t>PL/JA/20322</t>
  </si>
  <si>
    <t>510</t>
  </si>
  <si>
    <t>12/3/2026</t>
  </si>
  <si>
    <t>PL/JA/20564</t>
  </si>
  <si>
    <t>544</t>
  </si>
  <si>
    <t>PL/JA/20576</t>
  </si>
  <si>
    <t>551</t>
  </si>
  <si>
    <t>14/3/2026</t>
  </si>
  <si>
    <t>PL/JA/20719</t>
  </si>
  <si>
    <t>577</t>
  </si>
  <si>
    <t>20/3/2026</t>
  </si>
  <si>
    <t>PL/JA/21081</t>
  </si>
  <si>
    <t>625</t>
  </si>
  <si>
    <t>21/3/2026</t>
  </si>
  <si>
    <t>PL/JA/21113</t>
  </si>
  <si>
    <t>0626</t>
  </si>
  <si>
    <t>(RUPEES THIRTY NINE THOUSAND ONE HUNDRED FIVE ONLY)</t>
  </si>
  <si>
    <t xml:space="preserve">Bill Date: 31/03/2026
Bill NO : 29692
Total Amount: 39105.00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</si>
</sst>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9"/>
      <color rgb="FF3E4B5B"/>
      <name val="Segoe UI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2" fillId="0" borderId="0" xfId="0" applyNumberFormat="1" applyFont="1" applyAlignment="1">
      <alignment wrapText="1"/>
    </xf>
    <xf numFmtId="0" fontId="3" fillId="0" borderId="1" xfId="0" applyNumberFormat="1" applyFont="1" applyBorder="1"/>
    <xf numFmtId="0" fontId="0" fillId="0" borderId="3" xfId="0" applyNumberFormat="1" applyFont="1" applyBorder="1" applyAlignment="1">
      <alignment horizontal="center"/>
    </xf>
    <xf numFmtId="2" fontId="0" fillId="0" borderId="2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6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0" fillId="0" borderId="19" xfId="0" applyNumberFormat="1" applyFont="1" applyBorder="1" applyAlignment="1">
      <alignment horizontal="center"/>
    </xf>
    <xf numFmtId="0" fontId="0" fillId="0" borderId="20" xfId="0" applyNumberFormat="1" applyFont="1" applyBorder="1"/>
    <xf numFmtId="0" fontId="3" fillId="0" borderId="20" xfId="0" applyNumberFormat="1" applyFont="1" applyBorder="1"/>
    <xf numFmtId="2" fontId="0" fillId="0" borderId="20" xfId="0" applyNumberFormat="1" applyFont="1" applyBorder="1"/>
    <xf numFmtId="2" fontId="0" fillId="0" borderId="21" xfId="0" applyNumberFormat="1" applyFont="1" applyBorder="1"/>
    <xf numFmtId="0" fontId="0" fillId="0" borderId="15" xfId="0" applyNumberFormat="1" applyFont="1" applyBorder="1" applyAlignment="1">
      <alignment horizontal="center"/>
    </xf>
    <xf numFmtId="0" fontId="0" fillId="0" borderId="11" xfId="0" applyNumberFormat="1" applyFont="1" applyBorder="1"/>
    <xf numFmtId="0" fontId="3" fillId="0" borderId="11" xfId="0" applyNumberFormat="1" applyFont="1" applyBorder="1"/>
    <xf numFmtId="2" fontId="0" fillId="0" borderId="11" xfId="0" applyNumberFormat="1" applyFont="1" applyBorder="1"/>
    <xf numFmtId="2" fontId="0" fillId="0" borderId="22" xfId="0" applyNumberFormat="1" applyFont="1" applyBorder="1"/>
    <xf numFmtId="2" fontId="1" fillId="0" borderId="9" xfId="0" applyNumberFormat="1" applyFont="1" applyBorder="1" applyAlignment="1">
      <alignment horizontal="right"/>
    </xf>
    <xf numFmtId="0" fontId="1" fillId="0" borderId="10" xfId="0" applyNumberFormat="1" applyFont="1" applyBorder="1" applyAlignment="1">
      <alignment wrapText="1"/>
    </xf>
    <xf numFmtId="0" fontId="2" fillId="0" borderId="8" xfId="0" applyNumberFormat="1" applyFont="1" applyBorder="1" applyAlignment="1">
      <alignment wrapText="1"/>
    </xf>
    <xf numFmtId="2" fontId="2" fillId="0" borderId="8" xfId="0" applyNumberFormat="1" applyFont="1" applyBorder="1" applyAlignment="1">
      <alignment wrapText="1"/>
    </xf>
    <xf numFmtId="2" fontId="2" fillId="0" borderId="9" xfId="0" applyNumberFormat="1" applyFont="1" applyBorder="1" applyAlignment="1">
      <alignment wrapText="1"/>
    </xf>
    <xf numFmtId="0" fontId="2" fillId="0" borderId="12" xfId="0" applyNumberFormat="1" applyFont="1" applyBorder="1" applyAlignment="1">
      <alignment wrapText="1"/>
    </xf>
    <xf numFmtId="0" fontId="2" fillId="0" borderId="13" xfId="0" applyNumberFormat="1" applyFont="1" applyBorder="1" applyAlignment="1">
      <alignment wrapText="1"/>
    </xf>
    <xf numFmtId="2" fontId="2" fillId="0" borderId="13" xfId="0" applyNumberFormat="1" applyFont="1" applyBorder="1" applyAlignment="1">
      <alignment wrapText="1"/>
    </xf>
    <xf numFmtId="2" fontId="2" fillId="0" borderId="14" xfId="0" applyNumberFormat="1" applyFont="1" applyBorder="1" applyAlignment="1">
      <alignment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2" fontId="2" fillId="0" borderId="8" xfId="0" applyNumberFormat="1" applyFont="1" applyBorder="1" applyAlignment="1">
      <alignment horizontal="left" vertical="center" wrapText="1"/>
    </xf>
    <xf numFmtId="2" fontId="2" fillId="0" borderId="9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right"/>
    </xf>
    <xf numFmtId="0" fontId="1" fillId="0" borderId="8" xfId="0" applyNumberFormat="1" applyFont="1" applyBorder="1" applyAlignment="1">
      <alignment horizontal="right"/>
    </xf>
    <xf numFmtId="0" fontId="4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885825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638550" cy="1038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>
        <row r="3">
          <cell r="C3" t="str">
            <v>ATHGARH</v>
          </cell>
        </row>
        <row r="4">
          <cell r="C4" t="str">
            <v>BANAMALIPUR</v>
          </cell>
        </row>
        <row r="5">
          <cell r="C5" t="str">
            <v>BANKI</v>
          </cell>
        </row>
        <row r="6">
          <cell r="C6" t="str">
            <v>BARIPADA</v>
          </cell>
        </row>
        <row r="7">
          <cell r="C7" t="str">
            <v>BHADRAK</v>
          </cell>
        </row>
        <row r="8">
          <cell r="C8" t="str">
            <v>DHENKANAL</v>
          </cell>
        </row>
        <row r="9">
          <cell r="C9" t="str">
            <v>JAJPUR TOWN</v>
          </cell>
        </row>
        <row r="10">
          <cell r="C10" t="str">
            <v>JATNI</v>
          </cell>
        </row>
        <row r="11">
          <cell r="C11" t="str">
            <v>KEONJHAR</v>
          </cell>
        </row>
        <row r="12">
          <cell r="C12" t="str">
            <v>KHURDA</v>
          </cell>
        </row>
        <row r="13">
          <cell r="C13" t="str">
            <v>NARSINGHPUR</v>
          </cell>
        </row>
        <row r="14">
          <cell r="C14" t="str">
            <v>NAYAGARH</v>
          </cell>
          <cell r="D14">
            <v>30</v>
          </cell>
        </row>
        <row r="15">
          <cell r="C15" t="str">
            <v>NIRAKARPUR</v>
          </cell>
        </row>
        <row r="16">
          <cell r="C16" t="str">
            <v>PIPILI</v>
          </cell>
        </row>
        <row r="17">
          <cell r="C17" t="str">
            <v>PURI</v>
          </cell>
        </row>
        <row r="18">
          <cell r="C18" t="str">
            <v>TIRTOL</v>
          </cell>
        </row>
        <row r="19">
          <cell r="C19" t="str">
            <v>TANGI</v>
          </cell>
        </row>
        <row r="20">
          <cell r="C20" t="str">
            <v>PARADEEP</v>
          </cell>
        </row>
        <row r="21">
          <cell r="C21" t="str">
            <v>BALASORE</v>
          </cell>
          <cell r="D21">
            <v>25</v>
          </cell>
        </row>
        <row r="22">
          <cell r="C22" t="str">
            <v>KAKATPUR</v>
          </cell>
        </row>
        <row r="23">
          <cell r="C23" t="str">
            <v>KAMAKHYANAGAR</v>
          </cell>
        </row>
        <row r="24">
          <cell r="C24" t="str">
            <v>KERENDA</v>
          </cell>
        </row>
        <row r="25">
          <cell r="C25" t="str">
            <v>CHANDOL</v>
          </cell>
        </row>
        <row r="26">
          <cell r="C26" t="str">
            <v>CHANDIKHOL</v>
          </cell>
        </row>
        <row r="27">
          <cell r="C27" t="str">
            <v>ITAMATI</v>
          </cell>
          <cell r="D27">
            <v>30</v>
          </cell>
        </row>
        <row r="28">
          <cell r="C28" t="str">
            <v>NIMAPARA</v>
          </cell>
        </row>
        <row r="29">
          <cell r="C29" t="str">
            <v>BALUGAON</v>
          </cell>
        </row>
        <row r="30">
          <cell r="C30" t="str">
            <v>TALCHER</v>
          </cell>
        </row>
        <row r="31">
          <cell r="C31" t="str">
            <v>JALESWAR</v>
          </cell>
        </row>
        <row r="32">
          <cell r="C32" t="str">
            <v>JAGATSINGHPUR</v>
          </cell>
        </row>
        <row r="33">
          <cell r="C33" t="str">
            <v>BERHAMPUR</v>
          </cell>
        </row>
        <row r="34">
          <cell r="C34" t="str">
            <v>ANGUL</v>
          </cell>
        </row>
        <row r="35">
          <cell r="C35" t="str">
            <v>JAJPUR ROAD</v>
          </cell>
        </row>
        <row r="36">
          <cell r="C36" t="str">
            <v>KUCHINDA</v>
          </cell>
          <cell r="D36">
            <v>45</v>
          </cell>
        </row>
        <row r="37">
          <cell r="C37" t="str">
            <v>KANTABANJI</v>
          </cell>
          <cell r="D37">
            <v>43</v>
          </cell>
        </row>
        <row r="38">
          <cell r="C38" t="str">
            <v>G UDAYAGIRI</v>
          </cell>
          <cell r="D38">
            <v>50</v>
          </cell>
        </row>
        <row r="39">
          <cell r="C39" t="str">
            <v>BIRAMITRAPUR</v>
          </cell>
          <cell r="D39">
            <v>45</v>
          </cell>
        </row>
        <row r="40">
          <cell r="C40" t="str">
            <v>SAMBALPUR</v>
          </cell>
          <cell r="D40">
            <v>27</v>
          </cell>
        </row>
        <row r="41">
          <cell r="C41" t="str">
            <v>JHARSUGUDA</v>
          </cell>
          <cell r="D41">
            <v>33</v>
          </cell>
        </row>
        <row r="42">
          <cell r="C42" t="str">
            <v>REDHAKHOL</v>
          </cell>
          <cell r="D42">
            <v>50</v>
          </cell>
        </row>
        <row r="43">
          <cell r="C43" t="str">
            <v>BALIGUDA</v>
          </cell>
          <cell r="D43">
            <v>50</v>
          </cell>
        </row>
      </sheetData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workbookViewId="0">
      <selection activeCell="P2" sqref="P2"/>
    </sheetView>
  </sheetViews>
  <sheetFormatPr defaultRowHeight="15"/>
  <cols>
    <col min="1" max="1" width="3.7109375" customWidth="1"/>
    <col min="2" max="2" width="9.7109375" bestFit="1" customWidth="1"/>
    <col min="3" max="3" width="12.5703125" customWidth="1"/>
    <col min="4" max="4" width="8.85546875" customWidth="1"/>
    <col min="5" max="5" width="6.42578125" bestFit="1" customWidth="1"/>
    <col min="6" max="6" width="14.7109375" customWidth="1"/>
    <col min="7" max="7" width="7.140625" customWidth="1"/>
    <col min="8" max="9" width="7.7109375" customWidth="1"/>
    <col min="10" max="10" width="9.28515625" customWidth="1"/>
  </cols>
  <sheetData>
    <row r="1" spans="1:13" s="1" customFormat="1" ht="90" customHeight="1" thickBot="1">
      <c r="A1" s="34"/>
      <c r="B1" s="35"/>
      <c r="C1" s="35"/>
      <c r="D1" s="35"/>
      <c r="E1" s="35"/>
      <c r="F1" s="35"/>
      <c r="G1" s="39" t="s">
        <v>13</v>
      </c>
      <c r="H1" s="39"/>
      <c r="I1" s="39"/>
      <c r="J1" s="40"/>
    </row>
    <row r="2" spans="1:13" s="1" customFormat="1" ht="103.5" customHeight="1" thickBot="1">
      <c r="A2" s="36" t="s">
        <v>15</v>
      </c>
      <c r="B2" s="37"/>
      <c r="C2" s="37"/>
      <c r="D2" s="37"/>
      <c r="E2" s="37"/>
      <c r="F2" s="38"/>
      <c r="G2" s="41" t="s">
        <v>45</v>
      </c>
      <c r="H2" s="39"/>
      <c r="I2" s="39"/>
      <c r="J2" s="40"/>
      <c r="M2" s="44"/>
    </row>
    <row r="3" spans="1:13" s="3" customFormat="1" ht="15.75" thickBot="1">
      <c r="A3" s="11" t="s">
        <v>4</v>
      </c>
      <c r="B3" s="12" t="s">
        <v>5</v>
      </c>
      <c r="C3" s="12" t="s">
        <v>6</v>
      </c>
      <c r="D3" s="12" t="s">
        <v>7</v>
      </c>
      <c r="E3" s="12" t="s">
        <v>8</v>
      </c>
      <c r="F3" s="12" t="s">
        <v>16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3">
      <c r="A4" s="15">
        <v>1</v>
      </c>
      <c r="B4" s="16" t="s">
        <v>18</v>
      </c>
      <c r="C4" s="16" t="s">
        <v>19</v>
      </c>
      <c r="D4" s="16" t="s">
        <v>20</v>
      </c>
      <c r="E4" s="17" t="s">
        <v>3</v>
      </c>
      <c r="F4" s="16" t="s">
        <v>21</v>
      </c>
      <c r="G4" s="16">
        <v>252</v>
      </c>
      <c r="H4" s="18">
        <f>VLOOKUP(F4,'[1]lotte india'!$C$3:$D$49,2,FALSE)</f>
        <v>30</v>
      </c>
      <c r="I4" s="18">
        <v>45</v>
      </c>
      <c r="J4" s="19">
        <f>G4*H4+I4</f>
        <v>7605</v>
      </c>
    </row>
    <row r="5" spans="1:13">
      <c r="A5" s="7">
        <v>2</v>
      </c>
      <c r="B5" s="2" t="s">
        <v>18</v>
      </c>
      <c r="C5" s="2" t="s">
        <v>22</v>
      </c>
      <c r="D5" s="2" t="s">
        <v>23</v>
      </c>
      <c r="E5" s="6" t="s">
        <v>3</v>
      </c>
      <c r="F5" s="2" t="s">
        <v>0</v>
      </c>
      <c r="G5" s="2">
        <v>180</v>
      </c>
      <c r="H5" s="4">
        <f>VLOOKUP(F5,'[1]lotte india'!$C$3:$D$49,2,FALSE)</f>
        <v>33</v>
      </c>
      <c r="I5" s="4">
        <v>45</v>
      </c>
      <c r="J5" s="8">
        <f t="shared" ref="J5:J12" si="0">G5*H5+I5</f>
        <v>5985</v>
      </c>
    </row>
    <row r="6" spans="1:13">
      <c r="A6" s="7">
        <v>3</v>
      </c>
      <c r="B6" s="2" t="s">
        <v>24</v>
      </c>
      <c r="C6" s="2" t="s">
        <v>25</v>
      </c>
      <c r="D6" s="2" t="s">
        <v>26</v>
      </c>
      <c r="E6" s="6" t="s">
        <v>3</v>
      </c>
      <c r="F6" s="2" t="s">
        <v>2</v>
      </c>
      <c r="G6" s="2">
        <v>125</v>
      </c>
      <c r="H6" s="4">
        <f>VLOOKUP(F6,'[1]lotte india'!$C$3:$D$49,2,FALSE)</f>
        <v>50</v>
      </c>
      <c r="I6" s="4">
        <v>45</v>
      </c>
      <c r="J6" s="8">
        <f t="shared" si="0"/>
        <v>6295</v>
      </c>
    </row>
    <row r="7" spans="1:13">
      <c r="A7" s="7">
        <v>4</v>
      </c>
      <c r="B7" s="2" t="s">
        <v>27</v>
      </c>
      <c r="C7" s="2" t="s">
        <v>28</v>
      </c>
      <c r="D7" s="2" t="s">
        <v>29</v>
      </c>
      <c r="E7" s="6" t="s">
        <v>3</v>
      </c>
      <c r="F7" s="2" t="s">
        <v>1</v>
      </c>
      <c r="G7" s="2">
        <v>153</v>
      </c>
      <c r="H7" s="4">
        <f>VLOOKUP(F7,'[1]lotte india'!$C$3:$D$49,2,FALSE)</f>
        <v>25</v>
      </c>
      <c r="I7" s="4">
        <v>45</v>
      </c>
      <c r="J7" s="8">
        <f t="shared" si="0"/>
        <v>3870</v>
      </c>
    </row>
    <row r="8" spans="1:13">
      <c r="A8" s="7">
        <v>5</v>
      </c>
      <c r="B8" s="2" t="s">
        <v>30</v>
      </c>
      <c r="C8" s="2" t="s">
        <v>31</v>
      </c>
      <c r="D8" s="2" t="s">
        <v>32</v>
      </c>
      <c r="E8" s="6" t="s">
        <v>3</v>
      </c>
      <c r="F8" s="2" t="s">
        <v>0</v>
      </c>
      <c r="G8" s="2">
        <v>165</v>
      </c>
      <c r="H8" s="4">
        <f>VLOOKUP(F8,'[1]lotte india'!$C$3:$D$49,2,FALSE)</f>
        <v>33</v>
      </c>
      <c r="I8" s="4">
        <v>45</v>
      </c>
      <c r="J8" s="8">
        <f t="shared" si="0"/>
        <v>5490</v>
      </c>
    </row>
    <row r="9" spans="1:13">
      <c r="A9" s="7">
        <v>6</v>
      </c>
      <c r="B9" s="2" t="s">
        <v>30</v>
      </c>
      <c r="C9" s="2" t="s">
        <v>33</v>
      </c>
      <c r="D9" s="2" t="s">
        <v>34</v>
      </c>
      <c r="E9" s="6" t="s">
        <v>3</v>
      </c>
      <c r="F9" s="2" t="s">
        <v>21</v>
      </c>
      <c r="G9" s="2">
        <v>61</v>
      </c>
      <c r="H9" s="4">
        <f>VLOOKUP(F9,'[1]lotte india'!$C$3:$D$49,2,FALSE)</f>
        <v>30</v>
      </c>
      <c r="I9" s="4">
        <v>45</v>
      </c>
      <c r="J9" s="8">
        <f t="shared" si="0"/>
        <v>1875</v>
      </c>
    </row>
    <row r="10" spans="1:13">
      <c r="A10" s="7">
        <v>7</v>
      </c>
      <c r="B10" s="2" t="s">
        <v>35</v>
      </c>
      <c r="C10" s="2" t="s">
        <v>36</v>
      </c>
      <c r="D10" s="2" t="s">
        <v>37</v>
      </c>
      <c r="E10" s="6" t="s">
        <v>3</v>
      </c>
      <c r="F10" s="2" t="s">
        <v>1</v>
      </c>
      <c r="G10" s="2">
        <v>56</v>
      </c>
      <c r="H10" s="4">
        <f>VLOOKUP(F10,'[1]lotte india'!$C$3:$D$49,2,FALSE)</f>
        <v>25</v>
      </c>
      <c r="I10" s="4">
        <v>45</v>
      </c>
      <c r="J10" s="8">
        <f t="shared" si="0"/>
        <v>1445</v>
      </c>
    </row>
    <row r="11" spans="1:13">
      <c r="A11" s="7">
        <v>8</v>
      </c>
      <c r="B11" s="2" t="s">
        <v>38</v>
      </c>
      <c r="C11" s="2" t="s">
        <v>39</v>
      </c>
      <c r="D11" s="2" t="s">
        <v>40</v>
      </c>
      <c r="E11" s="6" t="s">
        <v>3</v>
      </c>
      <c r="F11" s="2" t="s">
        <v>2</v>
      </c>
      <c r="G11" s="2">
        <v>97</v>
      </c>
      <c r="H11" s="4">
        <f>VLOOKUP(F11,'[1]lotte india'!$C$3:$D$49,2,FALSE)</f>
        <v>50</v>
      </c>
      <c r="I11" s="4">
        <v>45</v>
      </c>
      <c r="J11" s="8">
        <f t="shared" si="0"/>
        <v>4895</v>
      </c>
    </row>
    <row r="12" spans="1:13" ht="15.75" thickBot="1">
      <c r="A12" s="20">
        <v>9</v>
      </c>
      <c r="B12" s="21" t="s">
        <v>41</v>
      </c>
      <c r="C12" s="21" t="s">
        <v>42</v>
      </c>
      <c r="D12" s="21" t="s">
        <v>43</v>
      </c>
      <c r="E12" s="22" t="s">
        <v>3</v>
      </c>
      <c r="F12" s="21" t="s">
        <v>1</v>
      </c>
      <c r="G12" s="21">
        <v>64</v>
      </c>
      <c r="H12" s="23">
        <f>VLOOKUP(F12,'[1]lotte india'!$C$3:$D$49,2,FALSE)</f>
        <v>25</v>
      </c>
      <c r="I12" s="23">
        <v>45</v>
      </c>
      <c r="J12" s="24">
        <f t="shared" si="0"/>
        <v>1645</v>
      </c>
    </row>
    <row r="13" spans="1:13" ht="15.75" thickBot="1">
      <c r="A13" s="42" t="s">
        <v>44</v>
      </c>
      <c r="B13" s="43"/>
      <c r="C13" s="43"/>
      <c r="D13" s="43"/>
      <c r="E13" s="43"/>
      <c r="F13" s="43"/>
      <c r="G13" s="43"/>
      <c r="H13" s="43"/>
      <c r="I13" s="43"/>
      <c r="J13" s="25">
        <f>SUM(J4:J12)</f>
        <v>39105</v>
      </c>
    </row>
    <row r="14" spans="1:13" ht="15.75" thickBot="1">
      <c r="A14" s="9"/>
      <c r="G14" s="14">
        <f>SUM(G4:G12)</f>
        <v>1153</v>
      </c>
      <c r="H14" s="10"/>
      <c r="I14" s="10"/>
      <c r="J14" s="10"/>
    </row>
    <row r="15" spans="1:13" s="5" customFormat="1" ht="30" customHeight="1" thickBot="1">
      <c r="A15" s="26" t="s">
        <v>17</v>
      </c>
      <c r="B15" s="27"/>
      <c r="C15" s="27"/>
      <c r="D15" s="27"/>
      <c r="E15" s="27"/>
      <c r="F15" s="27"/>
      <c r="G15" s="27"/>
      <c r="H15" s="28"/>
      <c r="I15" s="28"/>
      <c r="J15" s="29"/>
    </row>
    <row r="16" spans="1:13" s="5" customFormat="1" ht="30" customHeight="1" thickBot="1">
      <c r="A16" s="30" t="s">
        <v>14</v>
      </c>
      <c r="B16" s="31"/>
      <c r="C16" s="31"/>
      <c r="D16" s="31"/>
      <c r="E16" s="31"/>
      <c r="F16" s="31"/>
      <c r="G16" s="31"/>
      <c r="H16" s="32"/>
      <c r="I16" s="32"/>
      <c r="J16" s="33"/>
    </row>
  </sheetData>
  <mergeCells count="7">
    <mergeCell ref="A15:J15"/>
    <mergeCell ref="A16:J16"/>
    <mergeCell ref="A1:F1"/>
    <mergeCell ref="A2:F2"/>
    <mergeCell ref="G1:J1"/>
    <mergeCell ref="G2:J2"/>
    <mergeCell ref="A13:I13"/>
  </mergeCells>
  <pageMargins left="0.37" right="0.21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2026-03-19T11:41:09Z</cp:lastPrinted>
  <dcterms:created xsi:type="dcterms:W3CDTF">2026-01-05T10:29:47Z</dcterms:created>
  <dcterms:modified xsi:type="dcterms:W3CDTF">2026-04-07T10:47:06Z</dcterms:modified>
</cp:coreProperties>
</file>