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Invoice!$A$3:$L$82</definedName>
    <definedName name="_xlnm.Print_Titles" localSheetId="0">Invoice!$2:$4</definedName>
  </definedNames>
  <calcPr calcId="124519"/>
</workbook>
</file>

<file path=xl/calcChain.xml><?xml version="1.0" encoding="utf-8"?>
<calcChain xmlns="http://schemas.openxmlformats.org/spreadsheetml/2006/main">
  <c r="G80" i="1"/>
  <c r="H77"/>
  <c r="K77" s="1"/>
  <c r="H76"/>
  <c r="K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K68" s="1"/>
  <c r="H67"/>
  <c r="J67" s="1"/>
  <c r="H66"/>
  <c r="J66" s="1"/>
  <c r="H65"/>
  <c r="J65" s="1"/>
  <c r="H64"/>
  <c r="J64" s="1"/>
  <c r="H63"/>
  <c r="K63" s="1"/>
  <c r="H62"/>
  <c r="J62" s="1"/>
  <c r="H61"/>
  <c r="J61" s="1"/>
  <c r="H60"/>
  <c r="J60" s="1"/>
  <c r="H59"/>
  <c r="K59" s="1"/>
  <c r="H58"/>
  <c r="J58" s="1"/>
  <c r="H57"/>
  <c r="K57" s="1"/>
  <c r="H56"/>
  <c r="J56" s="1"/>
  <c r="H55"/>
  <c r="J55" s="1"/>
  <c r="H54"/>
  <c r="J54" s="1"/>
  <c r="H53"/>
  <c r="J53" s="1"/>
  <c r="H52"/>
  <c r="K52" s="1"/>
  <c r="H51"/>
  <c r="K51" s="1"/>
  <c r="H50"/>
  <c r="J50" s="1"/>
  <c r="H49"/>
  <c r="K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K33" s="1"/>
  <c r="H32"/>
  <c r="K32" s="1"/>
  <c r="H31"/>
  <c r="J31" s="1"/>
  <c r="H30"/>
  <c r="J30" s="1"/>
  <c r="H29"/>
  <c r="K29" s="1"/>
  <c r="H28"/>
  <c r="J28" s="1"/>
  <c r="H27"/>
  <c r="K27" s="1"/>
  <c r="H26"/>
  <c r="J26" s="1"/>
  <c r="H25"/>
  <c r="J25" s="1"/>
  <c r="H24"/>
  <c r="J24" s="1"/>
  <c r="H23"/>
  <c r="K23" s="1"/>
  <c r="H22"/>
  <c r="K22" s="1"/>
  <c r="H21"/>
  <c r="K21" s="1"/>
  <c r="H20"/>
  <c r="K20" s="1"/>
  <c r="H19"/>
  <c r="J19" s="1"/>
  <c r="H18"/>
  <c r="K18" s="1"/>
  <c r="H17"/>
  <c r="J17" s="1"/>
  <c r="H16"/>
  <c r="K16" s="1"/>
  <c r="H15"/>
  <c r="K15" s="1"/>
  <c r="H14"/>
  <c r="K14" s="1"/>
  <c r="H13"/>
  <c r="K13" s="1"/>
  <c r="H12"/>
  <c r="J12" s="1"/>
  <c r="H11"/>
  <c r="J11" s="1"/>
  <c r="H10"/>
  <c r="K10" s="1"/>
  <c r="H9"/>
  <c r="K9" s="1"/>
  <c r="H8"/>
  <c r="K8" s="1"/>
  <c r="H7"/>
  <c r="J7" s="1"/>
  <c r="H6"/>
  <c r="K6" s="1"/>
  <c r="H5"/>
  <c r="J5" s="1"/>
  <c r="J78" l="1"/>
  <c r="K78"/>
  <c r="J79" l="1"/>
</calcChain>
</file>

<file path=xl/sharedStrings.xml><?xml version="1.0" encoding="utf-8"?>
<sst xmlns="http://schemas.openxmlformats.org/spreadsheetml/2006/main" count="381" uniqueCount="216">
  <si>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</si>
  <si>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</si>
  <si>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</si>
  <si>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</si>
  <si>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</si>
  <si>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</si>
  <si>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</si>
  <si>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</si>
  <si>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</si>
  <si>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</si>
  <si>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</si>
  <si>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</si>
  <si>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</si>
  <si>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</si>
  <si>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</si>
  <si>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</si>
  <si>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</si>
  <si>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</si>
  <si>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</si>
  <si>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AGARPADA</t>
  </si>
  <si>
    <t>ROURKELA</t>
  </si>
  <si>
    <t>DHENKANAL</t>
  </si>
  <si>
    <t>NIMAPARA</t>
  </si>
  <si>
    <t>NAYAGARH</t>
  </si>
  <si>
    <t>KEONJHAR</t>
  </si>
  <si>
    <t>BARIPADA</t>
  </si>
  <si>
    <t>PARADEEP</t>
  </si>
  <si>
    <t>KARANJIA</t>
  </si>
  <si>
    <t>PURI</t>
  </si>
  <si>
    <t>TALCHER</t>
  </si>
  <si>
    <t>TANGI</t>
  </si>
  <si>
    <t>JAGATSINGHPUR</t>
  </si>
  <si>
    <t>ANGUL</t>
  </si>
  <si>
    <t>SORO</t>
  </si>
  <si>
    <t>Kindly, verify &amp; confirm within 7 days, else GST will be filed by 20th DEC, 2024.
GST to be paid by Consignor under Reverse Charge Mechanism(RCM) as per GST.</t>
  </si>
  <si>
    <t>01/11/2024</t>
  </si>
  <si>
    <t>PL/JA/17826</t>
  </si>
  <si>
    <t>1552</t>
  </si>
  <si>
    <t>PL/JA/17839</t>
  </si>
  <si>
    <t>1563</t>
  </si>
  <si>
    <t>PL/JA/17845</t>
  </si>
  <si>
    <t>PL/JA/17871</t>
  </si>
  <si>
    <t>1555</t>
  </si>
  <si>
    <t>PL/JA/17873</t>
  </si>
  <si>
    <t>1608</t>
  </si>
  <si>
    <t>PL/JA/17881</t>
  </si>
  <si>
    <t>1556</t>
  </si>
  <si>
    <t>PL/JA/17883</t>
  </si>
  <si>
    <t>1589/1590/1585/1538</t>
  </si>
  <si>
    <t>NABARANGPUR</t>
  </si>
  <si>
    <t>02/11/2024</t>
  </si>
  <si>
    <t>PL/JA/17896</t>
  </si>
  <si>
    <t>1506</t>
  </si>
  <si>
    <t>PHULBANI</t>
  </si>
  <si>
    <t>PL/JA/17912</t>
  </si>
  <si>
    <t>1577</t>
  </si>
  <si>
    <t>PL/JA/17913</t>
  </si>
  <si>
    <t>1543/1544</t>
  </si>
  <si>
    <t>PL/JA/17924</t>
  </si>
  <si>
    <t>1571</t>
  </si>
  <si>
    <t>PL/JA/17926</t>
  </si>
  <si>
    <t>1570</t>
  </si>
  <si>
    <t>PL/JA/17935</t>
  </si>
  <si>
    <t>1582/1583/5135</t>
  </si>
  <si>
    <t>PL/JA/17963</t>
  </si>
  <si>
    <t>1594</t>
  </si>
  <si>
    <t>JAJPUR TOWN</t>
  </si>
  <si>
    <t>PL/JA/17982</t>
  </si>
  <si>
    <t>1596</t>
  </si>
  <si>
    <t>G UDAYAGIRI</t>
  </si>
  <si>
    <t>PL/JA/17985</t>
  </si>
  <si>
    <t>1548</t>
  </si>
  <si>
    <t>PL/JA/18000</t>
  </si>
  <si>
    <t>1574</t>
  </si>
  <si>
    <t>PL/JA/18039</t>
  </si>
  <si>
    <t>1595</t>
  </si>
  <si>
    <t>PL/JA/18045</t>
  </si>
  <si>
    <t>1569</t>
  </si>
  <si>
    <t>03/11/2024</t>
  </si>
  <si>
    <t>PL/JA/17927</t>
  </si>
  <si>
    <t>1541/5140</t>
  </si>
  <si>
    <t>PL/JA/17928</t>
  </si>
  <si>
    <t>1598/1597/5146</t>
  </si>
  <si>
    <t>PL/JA/17929</t>
  </si>
  <si>
    <t>1567/1545</t>
  </si>
  <si>
    <t>PL/JA/17931</t>
  </si>
  <si>
    <t>1588</t>
  </si>
  <si>
    <t>JALESWAR</t>
  </si>
  <si>
    <t>05/11/2024</t>
  </si>
  <si>
    <t>PL/JA/18113</t>
  </si>
  <si>
    <t>1559</t>
  </si>
  <si>
    <t>06/11/2024</t>
  </si>
  <si>
    <t>PL/JA/18250</t>
  </si>
  <si>
    <t>1613</t>
  </si>
  <si>
    <t>07/11/2024</t>
  </si>
  <si>
    <t>PL/JA/18326</t>
  </si>
  <si>
    <t>1616</t>
  </si>
  <si>
    <t>PL/JA/18344</t>
  </si>
  <si>
    <t>1617</t>
  </si>
  <si>
    <t>08/11/2024</t>
  </si>
  <si>
    <t>PL/JA/18391</t>
  </si>
  <si>
    <t>1623</t>
  </si>
  <si>
    <t>PL/JA/18392</t>
  </si>
  <si>
    <t>1620</t>
  </si>
  <si>
    <t>PL/JA/18406</t>
  </si>
  <si>
    <t>1624</t>
  </si>
  <si>
    <t>09/11/2024</t>
  </si>
  <si>
    <t>PL/JA/18478</t>
  </si>
  <si>
    <t>1631</t>
  </si>
  <si>
    <t>PL/JA/18495</t>
  </si>
  <si>
    <t>1630</t>
  </si>
  <si>
    <t>PL/JA/18502</t>
  </si>
  <si>
    <t>1001636</t>
  </si>
  <si>
    <t>PL/JA/18505</t>
  </si>
  <si>
    <t>1633</t>
  </si>
  <si>
    <t>11/11/2024</t>
  </si>
  <si>
    <t>PL/JA/18605</t>
  </si>
  <si>
    <t>1641/1643</t>
  </si>
  <si>
    <t>PL/JA/18609</t>
  </si>
  <si>
    <t>1642</t>
  </si>
  <si>
    <t>KHARIAR ROAD</t>
  </si>
  <si>
    <t>PL/JA/18638</t>
  </si>
  <si>
    <t>1639</t>
  </si>
  <si>
    <t>12/11/2024</t>
  </si>
  <si>
    <t>PL/JA/18675</t>
  </si>
  <si>
    <t>1650</t>
  </si>
  <si>
    <t>13/11/2024</t>
  </si>
  <si>
    <t>PL/JA/18656</t>
  </si>
  <si>
    <t>1651/5157</t>
  </si>
  <si>
    <t>PL/JA/18734</t>
  </si>
  <si>
    <t>1656</t>
  </si>
  <si>
    <t>14/11/2024</t>
  </si>
  <si>
    <t>PL/JA/18816</t>
  </si>
  <si>
    <t>1660</t>
  </si>
  <si>
    <t>PL/JA/18829</t>
  </si>
  <si>
    <t>1661</t>
  </si>
  <si>
    <t>PL/JA/18837</t>
  </si>
  <si>
    <t>1663</t>
  </si>
  <si>
    <t>PL/JA/18867</t>
  </si>
  <si>
    <t>1659</t>
  </si>
  <si>
    <t>15/11/2024</t>
  </si>
  <si>
    <t>PL/JA/18864</t>
  </si>
  <si>
    <t>1667</t>
  </si>
  <si>
    <t>PL/JA/18894</t>
  </si>
  <si>
    <t>1670</t>
  </si>
  <si>
    <t>16/11/2024</t>
  </si>
  <si>
    <t>PL/JA/18936</t>
  </si>
  <si>
    <t>1682</t>
  </si>
  <si>
    <t>18/11/2024</t>
  </si>
  <si>
    <t>PL/JA/19030</t>
  </si>
  <si>
    <t>1691</t>
  </si>
  <si>
    <t>19/11/2024</t>
  </si>
  <si>
    <t>PL/JA/19110</t>
  </si>
  <si>
    <t xml:space="preserve">1703                                              </t>
  </si>
  <si>
    <t>PL/JA/19116</t>
  </si>
  <si>
    <t>1700/1701</t>
  </si>
  <si>
    <t>JATNI</t>
  </si>
  <si>
    <t>20/11/2024</t>
  </si>
  <si>
    <t>PL/JA/19154</t>
  </si>
  <si>
    <t>1713/1714</t>
  </si>
  <si>
    <t>PL/JA/19179</t>
  </si>
  <si>
    <t>1710</t>
  </si>
  <si>
    <t>PL/JA/19198</t>
  </si>
  <si>
    <t>1711</t>
  </si>
  <si>
    <t>21/11/2024</t>
  </si>
  <si>
    <t>PL/JA/19294</t>
  </si>
  <si>
    <t>1721</t>
  </si>
  <si>
    <t>22/11/2024</t>
  </si>
  <si>
    <t>PL/JA/19284</t>
  </si>
  <si>
    <t>1723</t>
  </si>
  <si>
    <t>PL/JA/19295</t>
  </si>
  <si>
    <t>23/11/2024</t>
  </si>
  <si>
    <t>PL/JA/19533</t>
  </si>
  <si>
    <t>1729</t>
  </si>
  <si>
    <t>25/11/2024</t>
  </si>
  <si>
    <t>PL/JA/19462</t>
  </si>
  <si>
    <t>1740</t>
  </si>
  <si>
    <t>PL/JA/19482</t>
  </si>
  <si>
    <t>26/11/2024</t>
  </si>
  <si>
    <t>PL/JA/19578</t>
  </si>
  <si>
    <t>1743</t>
  </si>
  <si>
    <t>27/11/2024</t>
  </si>
  <si>
    <t>PL/JA/19660</t>
  </si>
  <si>
    <t>1758</t>
  </si>
  <si>
    <t>28/11/2024</t>
  </si>
  <si>
    <t>PL/JA/19704</t>
  </si>
  <si>
    <t>1747</t>
  </si>
  <si>
    <t>PL/JA/19766</t>
  </si>
  <si>
    <t>1761</t>
  </si>
  <si>
    <t>PL/JA/19832</t>
  </si>
  <si>
    <t>1760</t>
  </si>
  <si>
    <t>29/11/2024</t>
  </si>
  <si>
    <t>PL/JA/19790</t>
  </si>
  <si>
    <t>1768/1769</t>
  </si>
  <si>
    <t>PL/JA/19802</t>
  </si>
  <si>
    <t>1778</t>
  </si>
  <si>
    <t>PL/JA/19814</t>
  </si>
  <si>
    <t>1772</t>
  </si>
  <si>
    <t>PL/JA/19833</t>
  </si>
  <si>
    <t>1779</t>
  </si>
  <si>
    <t>MALKANGIRI</t>
  </si>
  <si>
    <t>PL/JA/19835</t>
  </si>
  <si>
    <t>1771</t>
  </si>
  <si>
    <t>30/11/2024</t>
  </si>
  <si>
    <t>PL/JA/19857</t>
  </si>
  <si>
    <t>1783</t>
  </si>
  <si>
    <t>PL/JA/19858</t>
  </si>
  <si>
    <t>1788</t>
  </si>
  <si>
    <t>PL/JA/19909</t>
  </si>
  <si>
    <t>1792</t>
  </si>
  <si>
    <t>PL/JA/19910</t>
  </si>
  <si>
    <t>1797</t>
  </si>
  <si>
    <t>KHURDA</t>
  </si>
  <si>
    <t>TOTAL AMT.</t>
  </si>
  <si>
    <t>(RUPEES NINETY ONE THOUSAND SIX HUNDRED NINETY FIVE ONLY)</t>
  </si>
  <si>
    <t xml:space="preserve">Bill Date: 30/11/2024
Bill NO. : 27349
Total Amount: 91695.00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</si>
</sst>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8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2" fillId="0" borderId="10" xfId="0" applyNumberFormat="1" applyFont="1" applyBorder="1" applyAlignment="1">
      <alignment horizontal="left"/>
    </xf>
    <xf numFmtId="2" fontId="0" fillId="0" borderId="10" xfId="0" applyNumberFormat="1" applyFont="1" applyBorder="1"/>
    <xf numFmtId="2" fontId="0" fillId="0" borderId="11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2" fillId="0" borderId="15" xfId="0" applyNumberFormat="1" applyFont="1" applyBorder="1" applyAlignment="1">
      <alignment horizontal="left"/>
    </xf>
    <xf numFmtId="2" fontId="0" fillId="0" borderId="15" xfId="0" applyNumberFormat="1" applyFont="1" applyBorder="1"/>
    <xf numFmtId="2" fontId="0" fillId="0" borderId="16" xfId="0" applyNumberFormat="1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0" fontId="0" fillId="0" borderId="0" xfId="0" applyNumberFormat="1" applyFont="1" applyAlignment="1">
      <alignment horizontal="left"/>
    </xf>
    <xf numFmtId="0" fontId="1" fillId="0" borderId="2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left" wrapText="1"/>
    </xf>
    <xf numFmtId="0" fontId="0" fillId="0" borderId="15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2" fontId="1" fillId="0" borderId="2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57150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tabSelected="1" workbookViewId="0">
      <selection activeCell="T2" sqref="T2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10.7109375" style="1" customWidth="1"/>
    <col min="5" max="5" width="6.42578125" style="1" bestFit="1" customWidth="1"/>
    <col min="6" max="6" width="16" style="1" customWidth="1"/>
    <col min="7" max="7" width="5.85546875" style="1" customWidth="1"/>
    <col min="8" max="9" width="6.85546875" style="3" customWidth="1"/>
    <col min="10" max="10" width="8.5703125" style="3" customWidth="1"/>
    <col min="11" max="11" width="9.140625" style="1" customWidth="1"/>
    <col min="12" max="12" width="9.5703125" style="1" bestFit="1" customWidth="1"/>
    <col min="13" max="16384" width="9.140625" style="1"/>
  </cols>
  <sheetData>
    <row r="1" spans="1:14" ht="69.75" customHeight="1" thickBot="1">
      <c r="A1" s="55"/>
      <c r="B1" s="56"/>
      <c r="C1" s="56"/>
      <c r="D1" s="56"/>
      <c r="E1" s="56"/>
      <c r="F1" s="56"/>
      <c r="G1" s="57"/>
      <c r="H1" s="53" t="s">
        <v>11</v>
      </c>
      <c r="I1" s="53"/>
      <c r="J1" s="53"/>
      <c r="K1" s="54"/>
    </row>
    <row r="2" spans="1:14" ht="81.75" customHeight="1" thickBot="1">
      <c r="A2" s="55" t="s">
        <v>14</v>
      </c>
      <c r="B2" s="56"/>
      <c r="C2" s="56"/>
      <c r="D2" s="56"/>
      <c r="E2" s="56"/>
      <c r="F2" s="56"/>
      <c r="G2" s="57"/>
      <c r="H2" s="53" t="s">
        <v>215</v>
      </c>
      <c r="I2" s="53"/>
      <c r="J2" s="53"/>
      <c r="K2" s="54"/>
      <c r="L2" s="3"/>
      <c r="M2" s="11"/>
      <c r="N2" s="3"/>
    </row>
    <row r="3" spans="1:14" ht="15.95" customHeight="1" thickBot="1">
      <c r="A3" s="4"/>
      <c r="B3"/>
      <c r="C3"/>
      <c r="D3" s="32"/>
      <c r="E3"/>
      <c r="F3"/>
      <c r="G3"/>
      <c r="H3" s="5"/>
      <c r="I3" s="5"/>
      <c r="J3" s="61" t="s">
        <v>4</v>
      </c>
      <c r="K3" s="49"/>
    </row>
    <row r="4" spans="1:14" ht="30.75" thickBot="1">
      <c r="A4" s="6" t="s">
        <v>6</v>
      </c>
      <c r="B4" s="7" t="s">
        <v>7</v>
      </c>
      <c r="C4" s="7" t="s">
        <v>13</v>
      </c>
      <c r="D4" s="33" t="s">
        <v>12</v>
      </c>
      <c r="E4" s="7" t="s">
        <v>1</v>
      </c>
      <c r="F4" s="7" t="s">
        <v>10</v>
      </c>
      <c r="G4" s="7" t="s">
        <v>2</v>
      </c>
      <c r="H4" s="8" t="s">
        <v>3</v>
      </c>
      <c r="I4" s="8" t="s">
        <v>5</v>
      </c>
      <c r="J4" s="9" t="s">
        <v>9</v>
      </c>
      <c r="K4" s="10" t="s">
        <v>8</v>
      </c>
    </row>
    <row r="5" spans="1:14">
      <c r="A5" s="13">
        <v>1</v>
      </c>
      <c r="B5" s="14" t="s">
        <v>35</v>
      </c>
      <c r="C5" s="14" t="s">
        <v>36</v>
      </c>
      <c r="D5" s="34" t="s">
        <v>37</v>
      </c>
      <c r="E5" s="15" t="s">
        <v>15</v>
      </c>
      <c r="F5" s="14" t="s">
        <v>26</v>
      </c>
      <c r="G5" s="14">
        <v>10</v>
      </c>
      <c r="H5" s="16">
        <f>VLOOKUP(F5,'[1]LAXMI DISTRIBUTOR'!$C$4:$D$83,2,FALSE)</f>
        <v>117</v>
      </c>
      <c r="I5" s="16">
        <v>25</v>
      </c>
      <c r="J5" s="16">
        <f>G5*H5+I5</f>
        <v>1195</v>
      </c>
      <c r="K5" s="17"/>
    </row>
    <row r="6" spans="1:14">
      <c r="A6" s="18">
        <v>2</v>
      </c>
      <c r="B6" s="19" t="s">
        <v>35</v>
      </c>
      <c r="C6" s="19" t="s">
        <v>38</v>
      </c>
      <c r="D6" s="35" t="s">
        <v>39</v>
      </c>
      <c r="E6" s="20" t="s">
        <v>15</v>
      </c>
      <c r="F6" s="19" t="s">
        <v>23</v>
      </c>
      <c r="G6" s="19">
        <v>5</v>
      </c>
      <c r="H6" s="21">
        <f>VLOOKUP(F6,'[1]LAXMI DISTRIBUTOR'!$C$4:$D$83,2,FALSE)</f>
        <v>101</v>
      </c>
      <c r="I6" s="21">
        <v>25</v>
      </c>
      <c r="J6" s="21"/>
      <c r="K6" s="22">
        <f>G6*H6+I6</f>
        <v>530</v>
      </c>
    </row>
    <row r="7" spans="1:14">
      <c r="A7" s="18">
        <v>3</v>
      </c>
      <c r="B7" s="19" t="s">
        <v>35</v>
      </c>
      <c r="C7" s="19" t="s">
        <v>40</v>
      </c>
      <c r="D7" s="35">
        <v>1542</v>
      </c>
      <c r="E7" s="20" t="s">
        <v>15</v>
      </c>
      <c r="F7" s="19" t="s">
        <v>26</v>
      </c>
      <c r="G7" s="19">
        <v>18</v>
      </c>
      <c r="H7" s="21">
        <f>VLOOKUP(F7,'[1]LAXMI DISTRIBUTOR'!$C$4:$D$83,2,FALSE)</f>
        <v>117</v>
      </c>
      <c r="I7" s="21">
        <v>25</v>
      </c>
      <c r="J7" s="21">
        <f>G7*H7+I7</f>
        <v>2131</v>
      </c>
      <c r="K7" s="22"/>
    </row>
    <row r="8" spans="1:14">
      <c r="A8" s="18">
        <v>4</v>
      </c>
      <c r="B8" s="19" t="s">
        <v>35</v>
      </c>
      <c r="C8" s="19" t="s">
        <v>41</v>
      </c>
      <c r="D8" s="35" t="s">
        <v>42</v>
      </c>
      <c r="E8" s="20" t="s">
        <v>15</v>
      </c>
      <c r="F8" s="19" t="s">
        <v>20</v>
      </c>
      <c r="G8" s="19">
        <v>5</v>
      </c>
      <c r="H8" s="21">
        <f>VLOOKUP(F8,'[1]LAXMI DISTRIBUTOR'!$C$4:$D$83,2,FALSE)</f>
        <v>111</v>
      </c>
      <c r="I8" s="21">
        <v>25</v>
      </c>
      <c r="J8" s="21"/>
      <c r="K8" s="22">
        <f>G8*H8+I8</f>
        <v>580</v>
      </c>
    </row>
    <row r="9" spans="1:14">
      <c r="A9" s="18">
        <v>5</v>
      </c>
      <c r="B9" s="19" t="s">
        <v>35</v>
      </c>
      <c r="C9" s="19" t="s">
        <v>43</v>
      </c>
      <c r="D9" s="35" t="s">
        <v>44</v>
      </c>
      <c r="E9" s="20" t="s">
        <v>15</v>
      </c>
      <c r="F9" s="19" t="s">
        <v>20</v>
      </c>
      <c r="G9" s="19">
        <v>5</v>
      </c>
      <c r="H9" s="21">
        <f>VLOOKUP(F9,'[1]LAXMI DISTRIBUTOR'!$C$4:$D$83,2,FALSE)</f>
        <v>111</v>
      </c>
      <c r="I9" s="21">
        <v>25</v>
      </c>
      <c r="J9" s="21"/>
      <c r="K9" s="22">
        <f>G9*H9+I9</f>
        <v>580</v>
      </c>
    </row>
    <row r="10" spans="1:14">
      <c r="A10" s="18">
        <v>6</v>
      </c>
      <c r="B10" s="19" t="s">
        <v>35</v>
      </c>
      <c r="C10" s="19" t="s">
        <v>45</v>
      </c>
      <c r="D10" s="35" t="s">
        <v>46</v>
      </c>
      <c r="E10" s="20" t="s">
        <v>15</v>
      </c>
      <c r="F10" s="19" t="s">
        <v>27</v>
      </c>
      <c r="G10" s="19">
        <v>4</v>
      </c>
      <c r="H10" s="21">
        <f>VLOOKUP(F10,'[1]LAXMI DISTRIBUTOR'!$C$4:$D$83,2,FALSE)</f>
        <v>148</v>
      </c>
      <c r="I10" s="21">
        <v>25</v>
      </c>
      <c r="J10" s="21"/>
      <c r="K10" s="22">
        <f>G10*H10+I10</f>
        <v>617</v>
      </c>
    </row>
    <row r="11" spans="1:14" s="12" customFormat="1" ht="30">
      <c r="A11" s="38">
        <v>7</v>
      </c>
      <c r="B11" s="39" t="s">
        <v>35</v>
      </c>
      <c r="C11" s="39" t="s">
        <v>47</v>
      </c>
      <c r="D11" s="40" t="s">
        <v>48</v>
      </c>
      <c r="E11" s="41" t="s">
        <v>15</v>
      </c>
      <c r="F11" s="39" t="s">
        <v>49</v>
      </c>
      <c r="G11" s="39">
        <v>37</v>
      </c>
      <c r="H11" s="42">
        <f>VLOOKUP(F11,'[1]LAXMI DISTRIBUTOR'!$C$4:$D$83,2,FALSE)</f>
        <v>140</v>
      </c>
      <c r="I11" s="42">
        <v>25</v>
      </c>
      <c r="J11" s="42">
        <f>G11*H11+I11</f>
        <v>5205</v>
      </c>
      <c r="K11" s="43"/>
    </row>
    <row r="12" spans="1:14">
      <c r="A12" s="18">
        <v>8</v>
      </c>
      <c r="B12" s="19" t="s">
        <v>50</v>
      </c>
      <c r="C12" s="19" t="s">
        <v>51</v>
      </c>
      <c r="D12" s="35" t="s">
        <v>52</v>
      </c>
      <c r="E12" s="20" t="s">
        <v>15</v>
      </c>
      <c r="F12" s="19" t="s">
        <v>53</v>
      </c>
      <c r="G12" s="19">
        <v>8</v>
      </c>
      <c r="H12" s="21">
        <f>VLOOKUP(F12,'[1]LAXMI DISTRIBUTOR'!$C$4:$D$83,2,FALSE)</f>
        <v>106</v>
      </c>
      <c r="I12" s="21">
        <v>25</v>
      </c>
      <c r="J12" s="21">
        <f>G12*H12+I12</f>
        <v>873</v>
      </c>
      <c r="K12" s="22"/>
    </row>
    <row r="13" spans="1:14">
      <c r="A13" s="18">
        <v>9</v>
      </c>
      <c r="B13" s="19" t="s">
        <v>50</v>
      </c>
      <c r="C13" s="19" t="s">
        <v>54</v>
      </c>
      <c r="D13" s="35" t="s">
        <v>55</v>
      </c>
      <c r="E13" s="20" t="s">
        <v>15</v>
      </c>
      <c r="F13" s="19" t="s">
        <v>16</v>
      </c>
      <c r="G13" s="19">
        <v>3</v>
      </c>
      <c r="H13" s="21">
        <f>VLOOKUP(F13,'[1]LAXMI DISTRIBUTOR'!$C$4:$D$83,2,FALSE)</f>
        <v>98</v>
      </c>
      <c r="I13" s="21">
        <v>25</v>
      </c>
      <c r="J13" s="21"/>
      <c r="K13" s="22">
        <f>G13*H13+I13</f>
        <v>319</v>
      </c>
    </row>
    <row r="14" spans="1:14">
      <c r="A14" s="18">
        <v>10</v>
      </c>
      <c r="B14" s="19" t="s">
        <v>50</v>
      </c>
      <c r="C14" s="19" t="s">
        <v>56</v>
      </c>
      <c r="D14" s="35" t="s">
        <v>57</v>
      </c>
      <c r="E14" s="20" t="s">
        <v>15</v>
      </c>
      <c r="F14" s="19" t="s">
        <v>16</v>
      </c>
      <c r="G14" s="19">
        <v>6</v>
      </c>
      <c r="H14" s="21">
        <f>VLOOKUP(F14,'[1]LAXMI DISTRIBUTOR'!$C$4:$D$83,2,FALSE)</f>
        <v>98</v>
      </c>
      <c r="I14" s="21">
        <v>25</v>
      </c>
      <c r="J14" s="21"/>
      <c r="K14" s="22">
        <f>G14*H14+I14</f>
        <v>613</v>
      </c>
    </row>
    <row r="15" spans="1:14">
      <c r="A15" s="18">
        <v>11</v>
      </c>
      <c r="B15" s="19" t="s">
        <v>50</v>
      </c>
      <c r="C15" s="19" t="s">
        <v>58</v>
      </c>
      <c r="D15" s="35" t="s">
        <v>59</v>
      </c>
      <c r="E15" s="20" t="s">
        <v>15</v>
      </c>
      <c r="F15" s="19" t="s">
        <v>31</v>
      </c>
      <c r="G15" s="19">
        <v>3</v>
      </c>
      <c r="H15" s="21">
        <f>VLOOKUP(F15,'[1]LAXMI DISTRIBUTOR'!$C$4:$D$83,2,FALSE)</f>
        <v>97</v>
      </c>
      <c r="I15" s="21">
        <v>25</v>
      </c>
      <c r="J15" s="21"/>
      <c r="K15" s="22">
        <f>G15*H15+I15</f>
        <v>316</v>
      </c>
    </row>
    <row r="16" spans="1:14">
      <c r="A16" s="18">
        <v>12</v>
      </c>
      <c r="B16" s="19" t="s">
        <v>50</v>
      </c>
      <c r="C16" s="19" t="s">
        <v>60</v>
      </c>
      <c r="D16" s="35" t="s">
        <v>61</v>
      </c>
      <c r="E16" s="20" t="s">
        <v>15</v>
      </c>
      <c r="F16" s="19" t="s">
        <v>28</v>
      </c>
      <c r="G16" s="19">
        <v>6</v>
      </c>
      <c r="H16" s="21">
        <f>VLOOKUP(F16,'[1]LAXMI DISTRIBUTOR'!$C$4:$D$83,2,FALSE)</f>
        <v>97</v>
      </c>
      <c r="I16" s="21">
        <v>25</v>
      </c>
      <c r="J16" s="21"/>
      <c r="K16" s="22">
        <f>G16*H16+I16</f>
        <v>607</v>
      </c>
    </row>
    <row r="17" spans="1:11" s="12" customFormat="1" ht="30">
      <c r="A17" s="38">
        <v>13</v>
      </c>
      <c r="B17" s="39" t="s">
        <v>50</v>
      </c>
      <c r="C17" s="39" t="s">
        <v>62</v>
      </c>
      <c r="D17" s="40" t="s">
        <v>63</v>
      </c>
      <c r="E17" s="41" t="s">
        <v>15</v>
      </c>
      <c r="F17" s="39" t="s">
        <v>18</v>
      </c>
      <c r="G17" s="39">
        <v>11</v>
      </c>
      <c r="H17" s="42">
        <f>VLOOKUP(F17,'[1]LAXMI DISTRIBUTOR'!$C$4:$D$83,2,FALSE)</f>
        <v>98</v>
      </c>
      <c r="I17" s="42">
        <v>25</v>
      </c>
      <c r="J17" s="42">
        <f>G17*H17+I17</f>
        <v>1103</v>
      </c>
      <c r="K17" s="43"/>
    </row>
    <row r="18" spans="1:11">
      <c r="A18" s="18">
        <v>14</v>
      </c>
      <c r="B18" s="19" t="s">
        <v>50</v>
      </c>
      <c r="C18" s="19" t="s">
        <v>64</v>
      </c>
      <c r="D18" s="35" t="s">
        <v>65</v>
      </c>
      <c r="E18" s="20" t="s">
        <v>15</v>
      </c>
      <c r="F18" s="19" t="s">
        <v>66</v>
      </c>
      <c r="G18" s="19">
        <v>6</v>
      </c>
      <c r="H18" s="21">
        <f>VLOOKUP(F18,'[1]LAXMI DISTRIBUTOR'!$C$4:$D$83,2,FALSE)</f>
        <v>110</v>
      </c>
      <c r="I18" s="21">
        <v>25</v>
      </c>
      <c r="J18" s="21"/>
      <c r="K18" s="22">
        <f>G18*H18+I18</f>
        <v>685</v>
      </c>
    </row>
    <row r="19" spans="1:11">
      <c r="A19" s="18">
        <v>15</v>
      </c>
      <c r="B19" s="19" t="s">
        <v>50</v>
      </c>
      <c r="C19" s="19" t="s">
        <v>67</v>
      </c>
      <c r="D19" s="35" t="s">
        <v>68</v>
      </c>
      <c r="E19" s="20" t="s">
        <v>15</v>
      </c>
      <c r="F19" s="19" t="s">
        <v>69</v>
      </c>
      <c r="G19" s="19">
        <v>6</v>
      </c>
      <c r="H19" s="21">
        <f>VLOOKUP(F19,'[1]LAXMI DISTRIBUTOR'!$C$4:$D$83,2,FALSE)</f>
        <v>150</v>
      </c>
      <c r="I19" s="21">
        <v>25</v>
      </c>
      <c r="J19" s="21">
        <f>G19*H19+I19</f>
        <v>925</v>
      </c>
      <c r="K19" s="22"/>
    </row>
    <row r="20" spans="1:11">
      <c r="A20" s="18">
        <v>16</v>
      </c>
      <c r="B20" s="19" t="s">
        <v>50</v>
      </c>
      <c r="C20" s="19" t="s">
        <v>70</v>
      </c>
      <c r="D20" s="35" t="s">
        <v>71</v>
      </c>
      <c r="E20" s="20" t="s">
        <v>15</v>
      </c>
      <c r="F20" s="19" t="s">
        <v>53</v>
      </c>
      <c r="G20" s="19">
        <v>3</v>
      </c>
      <c r="H20" s="21">
        <f>VLOOKUP(F20,'[1]LAXMI DISTRIBUTOR'!$C$4:$D$83,2,FALSE)</f>
        <v>106</v>
      </c>
      <c r="I20" s="21">
        <v>25</v>
      </c>
      <c r="J20" s="21"/>
      <c r="K20" s="22">
        <f>G20*H20+I20</f>
        <v>343</v>
      </c>
    </row>
    <row r="21" spans="1:11">
      <c r="A21" s="18">
        <v>17</v>
      </c>
      <c r="B21" s="19" t="s">
        <v>50</v>
      </c>
      <c r="C21" s="19" t="s">
        <v>72</v>
      </c>
      <c r="D21" s="35" t="s">
        <v>73</v>
      </c>
      <c r="E21" s="20" t="s">
        <v>15</v>
      </c>
      <c r="F21" s="19" t="s">
        <v>21</v>
      </c>
      <c r="G21" s="19">
        <v>2</v>
      </c>
      <c r="H21" s="21">
        <f>VLOOKUP(F21,'[1]LAXMI DISTRIBUTOR'!$C$4:$D$83,2,FALSE)</f>
        <v>97</v>
      </c>
      <c r="I21" s="21">
        <v>25</v>
      </c>
      <c r="J21" s="21"/>
      <c r="K21" s="22">
        <f>G21*H21+I21</f>
        <v>219</v>
      </c>
    </row>
    <row r="22" spans="1:11">
      <c r="A22" s="18">
        <v>18</v>
      </c>
      <c r="B22" s="19" t="s">
        <v>50</v>
      </c>
      <c r="C22" s="19" t="s">
        <v>74</v>
      </c>
      <c r="D22" s="35" t="s">
        <v>75</v>
      </c>
      <c r="E22" s="20" t="s">
        <v>15</v>
      </c>
      <c r="F22" s="19" t="s">
        <v>29</v>
      </c>
      <c r="G22" s="19">
        <v>5</v>
      </c>
      <c r="H22" s="21">
        <f>VLOOKUP(F22,'[1]LAXMI DISTRIBUTOR'!$C$4:$D$83,2,FALSE)</f>
        <v>97</v>
      </c>
      <c r="I22" s="21">
        <v>25</v>
      </c>
      <c r="J22" s="21"/>
      <c r="K22" s="22">
        <f>G22*H22+I22</f>
        <v>510</v>
      </c>
    </row>
    <row r="23" spans="1:11">
      <c r="A23" s="18">
        <v>19</v>
      </c>
      <c r="B23" s="19" t="s">
        <v>50</v>
      </c>
      <c r="C23" s="19" t="s">
        <v>76</v>
      </c>
      <c r="D23" s="35" t="s">
        <v>77</v>
      </c>
      <c r="E23" s="20" t="s">
        <v>15</v>
      </c>
      <c r="F23" s="19" t="s">
        <v>29</v>
      </c>
      <c r="G23" s="19">
        <v>6</v>
      </c>
      <c r="H23" s="21">
        <f>VLOOKUP(F23,'[1]LAXMI DISTRIBUTOR'!$C$4:$D$83,2,FALSE)</f>
        <v>97</v>
      </c>
      <c r="I23" s="21">
        <v>25</v>
      </c>
      <c r="J23" s="21"/>
      <c r="K23" s="22">
        <f>G23*H23+I23</f>
        <v>607</v>
      </c>
    </row>
    <row r="24" spans="1:11">
      <c r="A24" s="18">
        <v>20</v>
      </c>
      <c r="B24" s="19" t="s">
        <v>78</v>
      </c>
      <c r="C24" s="19" t="s">
        <v>79</v>
      </c>
      <c r="D24" s="35" t="s">
        <v>80</v>
      </c>
      <c r="E24" s="20" t="s">
        <v>15</v>
      </c>
      <c r="F24" s="19" t="s">
        <v>18</v>
      </c>
      <c r="G24" s="19">
        <v>9</v>
      </c>
      <c r="H24" s="21">
        <f>VLOOKUP(F24,'[1]LAXMI DISTRIBUTOR'!$C$4:$D$83,2,FALSE)</f>
        <v>98</v>
      </c>
      <c r="I24" s="21">
        <v>25</v>
      </c>
      <c r="J24" s="21">
        <f>G24*H24+I24</f>
        <v>907</v>
      </c>
      <c r="K24" s="22"/>
    </row>
    <row r="25" spans="1:11" s="12" customFormat="1" ht="30">
      <c r="A25" s="38">
        <v>21</v>
      </c>
      <c r="B25" s="39" t="s">
        <v>78</v>
      </c>
      <c r="C25" s="39" t="s">
        <v>81</v>
      </c>
      <c r="D25" s="40" t="s">
        <v>82</v>
      </c>
      <c r="E25" s="41" t="s">
        <v>15</v>
      </c>
      <c r="F25" s="39" t="s">
        <v>27</v>
      </c>
      <c r="G25" s="39">
        <v>12</v>
      </c>
      <c r="H25" s="42">
        <f>VLOOKUP(F25,'[1]LAXMI DISTRIBUTOR'!$C$4:$D$83,2,FALSE)</f>
        <v>148</v>
      </c>
      <c r="I25" s="42">
        <v>25</v>
      </c>
      <c r="J25" s="42">
        <f>G25*H25+I25</f>
        <v>1801</v>
      </c>
      <c r="K25" s="43"/>
    </row>
    <row r="26" spans="1:11">
      <c r="A26" s="18">
        <v>22</v>
      </c>
      <c r="B26" s="19" t="s">
        <v>78</v>
      </c>
      <c r="C26" s="19" t="s">
        <v>83</v>
      </c>
      <c r="D26" s="35" t="s">
        <v>84</v>
      </c>
      <c r="E26" s="20" t="s">
        <v>15</v>
      </c>
      <c r="F26" s="19" t="s">
        <v>24</v>
      </c>
      <c r="G26" s="19">
        <v>10</v>
      </c>
      <c r="H26" s="21">
        <f>VLOOKUP(F26,'[1]LAXMI DISTRIBUTOR'!$C$4:$D$83,2,FALSE)</f>
        <v>110</v>
      </c>
      <c r="I26" s="21">
        <v>25</v>
      </c>
      <c r="J26" s="21">
        <f>G26*H26+I26</f>
        <v>1125</v>
      </c>
      <c r="K26" s="22"/>
    </row>
    <row r="27" spans="1:11">
      <c r="A27" s="18">
        <v>23</v>
      </c>
      <c r="B27" s="19" t="s">
        <v>78</v>
      </c>
      <c r="C27" s="19" t="s">
        <v>85</v>
      </c>
      <c r="D27" s="35" t="s">
        <v>86</v>
      </c>
      <c r="E27" s="20" t="s">
        <v>15</v>
      </c>
      <c r="F27" s="19" t="s">
        <v>87</v>
      </c>
      <c r="G27" s="19">
        <v>3</v>
      </c>
      <c r="H27" s="21">
        <f>VLOOKUP(F27,'[1]LAXMI DISTRIBUTOR'!$C$4:$D$83,2,FALSE)</f>
        <v>148</v>
      </c>
      <c r="I27" s="21">
        <v>25</v>
      </c>
      <c r="J27" s="21"/>
      <c r="K27" s="22">
        <f>G27*H27+I27</f>
        <v>469</v>
      </c>
    </row>
    <row r="28" spans="1:11">
      <c r="A28" s="18">
        <v>24</v>
      </c>
      <c r="B28" s="19" t="s">
        <v>88</v>
      </c>
      <c r="C28" s="19" t="s">
        <v>89</v>
      </c>
      <c r="D28" s="35" t="s">
        <v>90</v>
      </c>
      <c r="E28" s="20" t="s">
        <v>15</v>
      </c>
      <c r="F28" s="19" t="s">
        <v>87</v>
      </c>
      <c r="G28" s="19">
        <v>20</v>
      </c>
      <c r="H28" s="21">
        <f>VLOOKUP(F28,'[1]LAXMI DISTRIBUTOR'!$C$4:$D$83,2,FALSE)</f>
        <v>148</v>
      </c>
      <c r="I28" s="21">
        <v>25</v>
      </c>
      <c r="J28" s="21">
        <f>G28*H28+I28</f>
        <v>2985</v>
      </c>
      <c r="K28" s="22"/>
    </row>
    <row r="29" spans="1:11">
      <c r="A29" s="18">
        <v>25</v>
      </c>
      <c r="B29" s="19" t="s">
        <v>91</v>
      </c>
      <c r="C29" s="19" t="s">
        <v>92</v>
      </c>
      <c r="D29" s="35" t="s">
        <v>93</v>
      </c>
      <c r="E29" s="20" t="s">
        <v>15</v>
      </c>
      <c r="F29" s="19" t="s">
        <v>29</v>
      </c>
      <c r="G29" s="19">
        <v>4</v>
      </c>
      <c r="H29" s="21">
        <f>VLOOKUP(F29,'[1]LAXMI DISTRIBUTOR'!$C$4:$D$83,2,FALSE)</f>
        <v>97</v>
      </c>
      <c r="I29" s="21">
        <v>25</v>
      </c>
      <c r="J29" s="21"/>
      <c r="K29" s="22">
        <f>G29*H29+I29</f>
        <v>413</v>
      </c>
    </row>
    <row r="30" spans="1:11">
      <c r="A30" s="18">
        <v>26</v>
      </c>
      <c r="B30" s="19" t="s">
        <v>94</v>
      </c>
      <c r="C30" s="19" t="s">
        <v>95</v>
      </c>
      <c r="D30" s="35" t="s">
        <v>96</v>
      </c>
      <c r="E30" s="20" t="s">
        <v>15</v>
      </c>
      <c r="F30" s="19" t="s">
        <v>20</v>
      </c>
      <c r="G30" s="19">
        <v>20</v>
      </c>
      <c r="H30" s="21">
        <f>VLOOKUP(F30,'[1]LAXMI DISTRIBUTOR'!$C$4:$D$83,2,FALSE)</f>
        <v>111</v>
      </c>
      <c r="I30" s="21">
        <v>25</v>
      </c>
      <c r="J30" s="21">
        <f>G30*H30+I30</f>
        <v>2245</v>
      </c>
      <c r="K30" s="22"/>
    </row>
    <row r="31" spans="1:11">
      <c r="A31" s="18">
        <v>27</v>
      </c>
      <c r="B31" s="19" t="s">
        <v>94</v>
      </c>
      <c r="C31" s="19" t="s">
        <v>97</v>
      </c>
      <c r="D31" s="35" t="s">
        <v>98</v>
      </c>
      <c r="E31" s="20" t="s">
        <v>15</v>
      </c>
      <c r="F31" s="19" t="s">
        <v>18</v>
      </c>
      <c r="G31" s="19">
        <v>12</v>
      </c>
      <c r="H31" s="21">
        <f>VLOOKUP(F31,'[1]LAXMI DISTRIBUTOR'!$C$4:$D$83,2,FALSE)</f>
        <v>98</v>
      </c>
      <c r="I31" s="21">
        <v>25</v>
      </c>
      <c r="J31" s="21">
        <f>G31*H31+I31</f>
        <v>1201</v>
      </c>
      <c r="K31" s="22"/>
    </row>
    <row r="32" spans="1:11">
      <c r="A32" s="18">
        <v>28</v>
      </c>
      <c r="B32" s="19" t="s">
        <v>99</v>
      </c>
      <c r="C32" s="19" t="s">
        <v>100</v>
      </c>
      <c r="D32" s="35" t="s">
        <v>101</v>
      </c>
      <c r="E32" s="20" t="s">
        <v>15</v>
      </c>
      <c r="F32" s="19" t="s">
        <v>16</v>
      </c>
      <c r="G32" s="19">
        <v>2</v>
      </c>
      <c r="H32" s="21">
        <f>VLOOKUP(F32,'[1]LAXMI DISTRIBUTOR'!$C$4:$D$83,2,FALSE)</f>
        <v>98</v>
      </c>
      <c r="I32" s="21">
        <v>25</v>
      </c>
      <c r="J32" s="21"/>
      <c r="K32" s="22">
        <f>G32*H32+I32</f>
        <v>221</v>
      </c>
    </row>
    <row r="33" spans="1:11">
      <c r="A33" s="18">
        <v>29</v>
      </c>
      <c r="B33" s="19" t="s">
        <v>99</v>
      </c>
      <c r="C33" s="19" t="s">
        <v>102</v>
      </c>
      <c r="D33" s="35" t="s">
        <v>103</v>
      </c>
      <c r="E33" s="20" t="s">
        <v>15</v>
      </c>
      <c r="F33" s="19" t="s">
        <v>23</v>
      </c>
      <c r="G33" s="19">
        <v>6</v>
      </c>
      <c r="H33" s="21">
        <f>VLOOKUP(F33,'[1]LAXMI DISTRIBUTOR'!$C$4:$D$83,2,FALSE)</f>
        <v>101</v>
      </c>
      <c r="I33" s="21">
        <v>25</v>
      </c>
      <c r="J33" s="21"/>
      <c r="K33" s="22">
        <f>G33*H33+I33</f>
        <v>631</v>
      </c>
    </row>
    <row r="34" spans="1:11">
      <c r="A34" s="18">
        <v>30</v>
      </c>
      <c r="B34" s="19" t="s">
        <v>99</v>
      </c>
      <c r="C34" s="19" t="s">
        <v>104</v>
      </c>
      <c r="D34" s="35" t="s">
        <v>105</v>
      </c>
      <c r="E34" s="20" t="s">
        <v>15</v>
      </c>
      <c r="F34" s="19" t="s">
        <v>18</v>
      </c>
      <c r="G34" s="19">
        <v>17</v>
      </c>
      <c r="H34" s="21">
        <f>VLOOKUP(F34,'[1]LAXMI DISTRIBUTOR'!$C$4:$D$83,2,FALSE)</f>
        <v>98</v>
      </c>
      <c r="I34" s="21">
        <v>25</v>
      </c>
      <c r="J34" s="21">
        <f t="shared" ref="J34:J48" si="0">G34*H34+I34</f>
        <v>1691</v>
      </c>
      <c r="K34" s="22"/>
    </row>
    <row r="35" spans="1:11">
      <c r="A35" s="18">
        <v>31</v>
      </c>
      <c r="B35" s="19" t="s">
        <v>106</v>
      </c>
      <c r="C35" s="19" t="s">
        <v>107</v>
      </c>
      <c r="D35" s="35" t="s">
        <v>108</v>
      </c>
      <c r="E35" s="20" t="s">
        <v>15</v>
      </c>
      <c r="F35" s="19" t="s">
        <v>23</v>
      </c>
      <c r="G35" s="19">
        <v>9</v>
      </c>
      <c r="H35" s="21">
        <f>VLOOKUP(F35,'[1]LAXMI DISTRIBUTOR'!$C$4:$D$83,2,FALSE)</f>
        <v>101</v>
      </c>
      <c r="I35" s="21">
        <v>25</v>
      </c>
      <c r="J35" s="21">
        <f t="shared" si="0"/>
        <v>934</v>
      </c>
      <c r="K35" s="22"/>
    </row>
    <row r="36" spans="1:11">
      <c r="A36" s="18">
        <v>32</v>
      </c>
      <c r="B36" s="19" t="s">
        <v>106</v>
      </c>
      <c r="C36" s="19" t="s">
        <v>109</v>
      </c>
      <c r="D36" s="35" t="s">
        <v>110</v>
      </c>
      <c r="E36" s="20" t="s">
        <v>15</v>
      </c>
      <c r="F36" s="19" t="s">
        <v>33</v>
      </c>
      <c r="G36" s="19">
        <v>10</v>
      </c>
      <c r="H36" s="21">
        <f>VLOOKUP(F36,'[1]LAXMI DISTRIBUTOR'!$C$4:$D$83,2,FALSE)</f>
        <v>122</v>
      </c>
      <c r="I36" s="21">
        <v>25</v>
      </c>
      <c r="J36" s="21">
        <f t="shared" si="0"/>
        <v>1245</v>
      </c>
      <c r="K36" s="22"/>
    </row>
    <row r="37" spans="1:11">
      <c r="A37" s="18">
        <v>33</v>
      </c>
      <c r="B37" s="19" t="s">
        <v>106</v>
      </c>
      <c r="C37" s="19" t="s">
        <v>111</v>
      </c>
      <c r="D37" s="35" t="s">
        <v>112</v>
      </c>
      <c r="E37" s="20" t="s">
        <v>15</v>
      </c>
      <c r="F37" s="19" t="s">
        <v>26</v>
      </c>
      <c r="G37" s="19">
        <v>17</v>
      </c>
      <c r="H37" s="21">
        <f>VLOOKUP(F37,'[1]LAXMI DISTRIBUTOR'!$C$4:$D$83,2,FALSE)</f>
        <v>117</v>
      </c>
      <c r="I37" s="21">
        <v>25</v>
      </c>
      <c r="J37" s="21">
        <f t="shared" si="0"/>
        <v>2014</v>
      </c>
      <c r="K37" s="22"/>
    </row>
    <row r="38" spans="1:11">
      <c r="A38" s="18">
        <v>34</v>
      </c>
      <c r="B38" s="19" t="s">
        <v>106</v>
      </c>
      <c r="C38" s="19" t="s">
        <v>113</v>
      </c>
      <c r="D38" s="35" t="s">
        <v>114</v>
      </c>
      <c r="E38" s="20" t="s">
        <v>15</v>
      </c>
      <c r="F38" s="19" t="s">
        <v>21</v>
      </c>
      <c r="G38" s="19">
        <v>14</v>
      </c>
      <c r="H38" s="21">
        <f>VLOOKUP(F38,'[1]LAXMI DISTRIBUTOR'!$C$4:$D$83,2,FALSE)</f>
        <v>97</v>
      </c>
      <c r="I38" s="21">
        <v>25</v>
      </c>
      <c r="J38" s="21">
        <f t="shared" si="0"/>
        <v>1383</v>
      </c>
      <c r="K38" s="22"/>
    </row>
    <row r="39" spans="1:11">
      <c r="A39" s="18">
        <v>35</v>
      </c>
      <c r="B39" s="19" t="s">
        <v>115</v>
      </c>
      <c r="C39" s="19" t="s">
        <v>116</v>
      </c>
      <c r="D39" s="35" t="s">
        <v>117</v>
      </c>
      <c r="E39" s="20" t="s">
        <v>15</v>
      </c>
      <c r="F39" s="19" t="s">
        <v>19</v>
      </c>
      <c r="G39" s="19">
        <v>13</v>
      </c>
      <c r="H39" s="21">
        <f>VLOOKUP(F39,'[1]LAXMI DISTRIBUTOR'!$C$4:$D$83,2,FALSE)</f>
        <v>109</v>
      </c>
      <c r="I39" s="21">
        <v>25</v>
      </c>
      <c r="J39" s="21">
        <f t="shared" si="0"/>
        <v>1442</v>
      </c>
      <c r="K39" s="22"/>
    </row>
    <row r="40" spans="1:11">
      <c r="A40" s="18">
        <v>36</v>
      </c>
      <c r="B40" s="19" t="s">
        <v>115</v>
      </c>
      <c r="C40" s="19" t="s">
        <v>118</v>
      </c>
      <c r="D40" s="35" t="s">
        <v>119</v>
      </c>
      <c r="E40" s="20" t="s">
        <v>15</v>
      </c>
      <c r="F40" s="19" t="s">
        <v>120</v>
      </c>
      <c r="G40" s="19">
        <v>6</v>
      </c>
      <c r="H40" s="21">
        <f>VLOOKUP(F40,'[1]LAXMI DISTRIBUTOR'!$C$4:$D$83,2,FALSE)</f>
        <v>159</v>
      </c>
      <c r="I40" s="21">
        <v>25</v>
      </c>
      <c r="J40" s="21">
        <f t="shared" si="0"/>
        <v>979</v>
      </c>
      <c r="K40" s="22"/>
    </row>
    <row r="41" spans="1:11">
      <c r="A41" s="18">
        <v>37</v>
      </c>
      <c r="B41" s="19" t="s">
        <v>115</v>
      </c>
      <c r="C41" s="19" t="s">
        <v>121</v>
      </c>
      <c r="D41" s="35" t="s">
        <v>122</v>
      </c>
      <c r="E41" s="20" t="s">
        <v>15</v>
      </c>
      <c r="F41" s="19" t="s">
        <v>22</v>
      </c>
      <c r="G41" s="19">
        <v>9</v>
      </c>
      <c r="H41" s="21">
        <f>VLOOKUP(F41,'[1]LAXMI DISTRIBUTOR'!$C$4:$D$83,2,FALSE)</f>
        <v>110</v>
      </c>
      <c r="I41" s="21">
        <v>25</v>
      </c>
      <c r="J41" s="21">
        <f t="shared" si="0"/>
        <v>1015</v>
      </c>
      <c r="K41" s="22"/>
    </row>
    <row r="42" spans="1:11">
      <c r="A42" s="18">
        <v>38</v>
      </c>
      <c r="B42" s="19" t="s">
        <v>123</v>
      </c>
      <c r="C42" s="19" t="s">
        <v>124</v>
      </c>
      <c r="D42" s="35" t="s">
        <v>125</v>
      </c>
      <c r="E42" s="20" t="s">
        <v>15</v>
      </c>
      <c r="F42" s="19" t="s">
        <v>24</v>
      </c>
      <c r="G42" s="19">
        <v>16</v>
      </c>
      <c r="H42" s="21">
        <f>VLOOKUP(F42,'[1]LAXMI DISTRIBUTOR'!$C$4:$D$83,2,FALSE)</f>
        <v>110</v>
      </c>
      <c r="I42" s="21">
        <v>25</v>
      </c>
      <c r="J42" s="21">
        <f t="shared" si="0"/>
        <v>1785</v>
      </c>
      <c r="K42" s="22"/>
    </row>
    <row r="43" spans="1:11">
      <c r="A43" s="18">
        <v>39</v>
      </c>
      <c r="B43" s="19" t="s">
        <v>126</v>
      </c>
      <c r="C43" s="19" t="s">
        <v>127</v>
      </c>
      <c r="D43" s="35" t="s">
        <v>128</v>
      </c>
      <c r="E43" s="20" t="s">
        <v>15</v>
      </c>
      <c r="F43" s="19" t="s">
        <v>28</v>
      </c>
      <c r="G43" s="19">
        <v>16</v>
      </c>
      <c r="H43" s="21">
        <f>VLOOKUP(F43,'[1]LAXMI DISTRIBUTOR'!$C$4:$D$83,2,FALSE)</f>
        <v>97</v>
      </c>
      <c r="I43" s="21">
        <v>25</v>
      </c>
      <c r="J43" s="21">
        <f t="shared" si="0"/>
        <v>1577</v>
      </c>
      <c r="K43" s="22"/>
    </row>
    <row r="44" spans="1:11">
      <c r="A44" s="18">
        <v>40</v>
      </c>
      <c r="B44" s="19" t="s">
        <v>126</v>
      </c>
      <c r="C44" s="19" t="s">
        <v>129</v>
      </c>
      <c r="D44" s="35" t="s">
        <v>130</v>
      </c>
      <c r="E44" s="20" t="s">
        <v>15</v>
      </c>
      <c r="F44" s="19" t="s">
        <v>26</v>
      </c>
      <c r="G44" s="19">
        <v>14</v>
      </c>
      <c r="H44" s="21">
        <f>VLOOKUP(F44,'[1]LAXMI DISTRIBUTOR'!$C$4:$D$83,2,FALSE)</f>
        <v>117</v>
      </c>
      <c r="I44" s="21">
        <v>25</v>
      </c>
      <c r="J44" s="21">
        <f t="shared" si="0"/>
        <v>1663</v>
      </c>
      <c r="K44" s="22"/>
    </row>
    <row r="45" spans="1:11">
      <c r="A45" s="18">
        <v>41</v>
      </c>
      <c r="B45" s="19" t="s">
        <v>131</v>
      </c>
      <c r="C45" s="19" t="s">
        <v>132</v>
      </c>
      <c r="D45" s="35" t="s">
        <v>133</v>
      </c>
      <c r="E45" s="20" t="s">
        <v>15</v>
      </c>
      <c r="F45" s="19" t="s">
        <v>20</v>
      </c>
      <c r="G45" s="19">
        <v>11</v>
      </c>
      <c r="H45" s="21">
        <f>VLOOKUP(F45,'[1]LAXMI DISTRIBUTOR'!$C$4:$D$83,2,FALSE)</f>
        <v>111</v>
      </c>
      <c r="I45" s="21">
        <v>25</v>
      </c>
      <c r="J45" s="21">
        <f t="shared" si="0"/>
        <v>1246</v>
      </c>
      <c r="K45" s="22"/>
    </row>
    <row r="46" spans="1:11">
      <c r="A46" s="18">
        <v>42</v>
      </c>
      <c r="B46" s="19" t="s">
        <v>131</v>
      </c>
      <c r="C46" s="19" t="s">
        <v>134</v>
      </c>
      <c r="D46" s="35" t="s">
        <v>135</v>
      </c>
      <c r="E46" s="20" t="s">
        <v>15</v>
      </c>
      <c r="F46" s="19" t="s">
        <v>27</v>
      </c>
      <c r="G46" s="19">
        <v>9</v>
      </c>
      <c r="H46" s="21">
        <f>VLOOKUP(F46,'[1]LAXMI DISTRIBUTOR'!$C$4:$D$83,2,FALSE)</f>
        <v>148</v>
      </c>
      <c r="I46" s="21">
        <v>25</v>
      </c>
      <c r="J46" s="21">
        <f t="shared" si="0"/>
        <v>1357</v>
      </c>
      <c r="K46" s="22"/>
    </row>
    <row r="47" spans="1:11">
      <c r="A47" s="18">
        <v>43</v>
      </c>
      <c r="B47" s="19" t="s">
        <v>131</v>
      </c>
      <c r="C47" s="19" t="s">
        <v>136</v>
      </c>
      <c r="D47" s="35" t="s">
        <v>137</v>
      </c>
      <c r="E47" s="20" t="s">
        <v>15</v>
      </c>
      <c r="F47" s="19" t="s">
        <v>25</v>
      </c>
      <c r="G47" s="19">
        <v>26</v>
      </c>
      <c r="H47" s="21">
        <f>VLOOKUP(F47,'[1]LAXMI DISTRIBUTOR'!$C$4:$D$83,2,FALSE)</f>
        <v>109</v>
      </c>
      <c r="I47" s="21">
        <v>25</v>
      </c>
      <c r="J47" s="21">
        <f t="shared" si="0"/>
        <v>2859</v>
      </c>
      <c r="K47" s="22"/>
    </row>
    <row r="48" spans="1:11">
      <c r="A48" s="18">
        <v>44</v>
      </c>
      <c r="B48" s="19" t="s">
        <v>131</v>
      </c>
      <c r="C48" s="19" t="s">
        <v>138</v>
      </c>
      <c r="D48" s="35" t="s">
        <v>139</v>
      </c>
      <c r="E48" s="20" t="s">
        <v>15</v>
      </c>
      <c r="F48" s="19" t="s">
        <v>32</v>
      </c>
      <c r="G48" s="19">
        <v>17</v>
      </c>
      <c r="H48" s="21">
        <f>VLOOKUP(F48,'[1]LAXMI DISTRIBUTOR'!$C$4:$D$83,2,FALSE)</f>
        <v>90</v>
      </c>
      <c r="I48" s="21">
        <v>25</v>
      </c>
      <c r="J48" s="21">
        <f t="shared" si="0"/>
        <v>1555</v>
      </c>
      <c r="K48" s="22"/>
    </row>
    <row r="49" spans="1:11">
      <c r="A49" s="18">
        <v>45</v>
      </c>
      <c r="B49" s="19" t="s">
        <v>140</v>
      </c>
      <c r="C49" s="19" t="s">
        <v>141</v>
      </c>
      <c r="D49" s="35" t="s">
        <v>142</v>
      </c>
      <c r="E49" s="20" t="s">
        <v>15</v>
      </c>
      <c r="F49" s="19" t="s">
        <v>16</v>
      </c>
      <c r="G49" s="19">
        <v>4</v>
      </c>
      <c r="H49" s="21">
        <f>VLOOKUP(F49,'[1]LAXMI DISTRIBUTOR'!$C$4:$D$83,2,FALSE)</f>
        <v>98</v>
      </c>
      <c r="I49" s="21">
        <v>25</v>
      </c>
      <c r="J49" s="21"/>
      <c r="K49" s="22">
        <f>G49*H49+I49</f>
        <v>417</v>
      </c>
    </row>
    <row r="50" spans="1:11">
      <c r="A50" s="18">
        <v>46</v>
      </c>
      <c r="B50" s="19" t="s">
        <v>140</v>
      </c>
      <c r="C50" s="19" t="s">
        <v>143</v>
      </c>
      <c r="D50" s="35" t="s">
        <v>144</v>
      </c>
      <c r="E50" s="20" t="s">
        <v>15</v>
      </c>
      <c r="F50" s="19" t="s">
        <v>18</v>
      </c>
      <c r="G50" s="19">
        <v>12</v>
      </c>
      <c r="H50" s="21">
        <f>VLOOKUP(F50,'[1]LAXMI DISTRIBUTOR'!$C$4:$D$83,2,FALSE)</f>
        <v>98</v>
      </c>
      <c r="I50" s="21">
        <v>25</v>
      </c>
      <c r="J50" s="21">
        <f>G50*H50+I50</f>
        <v>1201</v>
      </c>
      <c r="K50" s="22"/>
    </row>
    <row r="51" spans="1:11">
      <c r="A51" s="18">
        <v>47</v>
      </c>
      <c r="B51" s="19" t="s">
        <v>145</v>
      </c>
      <c r="C51" s="19" t="s">
        <v>146</v>
      </c>
      <c r="D51" s="35" t="s">
        <v>147</v>
      </c>
      <c r="E51" s="20" t="s">
        <v>15</v>
      </c>
      <c r="F51" s="19" t="s">
        <v>31</v>
      </c>
      <c r="G51" s="19">
        <v>5</v>
      </c>
      <c r="H51" s="21">
        <f>VLOOKUP(F51,'[1]LAXMI DISTRIBUTOR'!$C$4:$D$83,2,FALSE)</f>
        <v>97</v>
      </c>
      <c r="I51" s="21">
        <v>25</v>
      </c>
      <c r="J51" s="21"/>
      <c r="K51" s="22">
        <f>G51*H51+I51</f>
        <v>510</v>
      </c>
    </row>
    <row r="52" spans="1:11">
      <c r="A52" s="18">
        <v>48</v>
      </c>
      <c r="B52" s="19" t="s">
        <v>148</v>
      </c>
      <c r="C52" s="19" t="s">
        <v>149</v>
      </c>
      <c r="D52" s="35" t="s">
        <v>150</v>
      </c>
      <c r="E52" s="20" t="s">
        <v>15</v>
      </c>
      <c r="F52" s="19" t="s">
        <v>30</v>
      </c>
      <c r="G52" s="19">
        <v>7</v>
      </c>
      <c r="H52" s="21">
        <f>VLOOKUP(F52,'[1]LAXMI DISTRIBUTOR'!$C$4:$D$83,2,FALSE)</f>
        <v>101</v>
      </c>
      <c r="I52" s="21">
        <v>25</v>
      </c>
      <c r="J52" s="21"/>
      <c r="K52" s="22">
        <f>G52*H52+I52</f>
        <v>732</v>
      </c>
    </row>
    <row r="53" spans="1:11">
      <c r="A53" s="18">
        <v>49</v>
      </c>
      <c r="B53" s="19" t="s">
        <v>151</v>
      </c>
      <c r="C53" s="19" t="s">
        <v>152</v>
      </c>
      <c r="D53" s="35" t="s">
        <v>153</v>
      </c>
      <c r="E53" s="20" t="s">
        <v>15</v>
      </c>
      <c r="F53" s="19" t="s">
        <v>26</v>
      </c>
      <c r="G53" s="19">
        <v>9</v>
      </c>
      <c r="H53" s="21">
        <f>VLOOKUP(F53,'[1]LAXMI DISTRIBUTOR'!$C$4:$D$83,2,FALSE)</f>
        <v>117</v>
      </c>
      <c r="I53" s="21">
        <v>25</v>
      </c>
      <c r="J53" s="21">
        <f>G53*H53+I53</f>
        <v>1078</v>
      </c>
      <c r="K53" s="22"/>
    </row>
    <row r="54" spans="1:11">
      <c r="A54" s="18">
        <v>50</v>
      </c>
      <c r="B54" s="19" t="s">
        <v>151</v>
      </c>
      <c r="C54" s="19" t="s">
        <v>154</v>
      </c>
      <c r="D54" s="35" t="s">
        <v>155</v>
      </c>
      <c r="E54" s="20" t="s">
        <v>15</v>
      </c>
      <c r="F54" s="19" t="s">
        <v>156</v>
      </c>
      <c r="G54" s="19">
        <v>11</v>
      </c>
      <c r="H54" s="21">
        <f>VLOOKUP(F54,'[1]LAXMI DISTRIBUTOR'!$C$4:$D$83,2,FALSE)</f>
        <v>105</v>
      </c>
      <c r="I54" s="21">
        <v>25</v>
      </c>
      <c r="J54" s="21">
        <f>G54*H54+I54</f>
        <v>1180</v>
      </c>
      <c r="K54" s="22"/>
    </row>
    <row r="55" spans="1:11">
      <c r="A55" s="18">
        <v>51</v>
      </c>
      <c r="B55" s="19" t="s">
        <v>157</v>
      </c>
      <c r="C55" s="19" t="s">
        <v>158</v>
      </c>
      <c r="D55" s="35" t="s">
        <v>159</v>
      </c>
      <c r="E55" s="20" t="s">
        <v>15</v>
      </c>
      <c r="F55" s="19" t="s">
        <v>33</v>
      </c>
      <c r="G55" s="19">
        <v>10</v>
      </c>
      <c r="H55" s="21">
        <f>VLOOKUP(F55,'[1]LAXMI DISTRIBUTOR'!$C$4:$D$83,2,FALSE)</f>
        <v>122</v>
      </c>
      <c r="I55" s="21">
        <v>25</v>
      </c>
      <c r="J55" s="21">
        <f>G55*H55+I55</f>
        <v>1245</v>
      </c>
      <c r="K55" s="22"/>
    </row>
    <row r="56" spans="1:11">
      <c r="A56" s="18">
        <v>52</v>
      </c>
      <c r="B56" s="19" t="s">
        <v>157</v>
      </c>
      <c r="C56" s="19" t="s">
        <v>160</v>
      </c>
      <c r="D56" s="35" t="s">
        <v>161</v>
      </c>
      <c r="E56" s="20" t="s">
        <v>15</v>
      </c>
      <c r="F56" s="19" t="s">
        <v>20</v>
      </c>
      <c r="G56" s="19">
        <v>13</v>
      </c>
      <c r="H56" s="21">
        <f>VLOOKUP(F56,'[1]LAXMI DISTRIBUTOR'!$C$4:$D$83,2,FALSE)</f>
        <v>111</v>
      </c>
      <c r="I56" s="21">
        <v>25</v>
      </c>
      <c r="J56" s="21">
        <f>G56*H56+I56</f>
        <v>1468</v>
      </c>
      <c r="K56" s="22"/>
    </row>
    <row r="57" spans="1:11">
      <c r="A57" s="18">
        <v>53</v>
      </c>
      <c r="B57" s="19" t="s">
        <v>157</v>
      </c>
      <c r="C57" s="19" t="s">
        <v>162</v>
      </c>
      <c r="D57" s="35" t="s">
        <v>163</v>
      </c>
      <c r="E57" s="20" t="s">
        <v>15</v>
      </c>
      <c r="F57" s="19" t="s">
        <v>29</v>
      </c>
      <c r="G57" s="19">
        <v>6</v>
      </c>
      <c r="H57" s="21">
        <f>VLOOKUP(F57,'[1]LAXMI DISTRIBUTOR'!$C$4:$D$83,2,FALSE)</f>
        <v>97</v>
      </c>
      <c r="I57" s="21">
        <v>25</v>
      </c>
      <c r="J57" s="21"/>
      <c r="K57" s="22">
        <f>G57*H57+I57</f>
        <v>607</v>
      </c>
    </row>
    <row r="58" spans="1:11">
      <c r="A58" s="18">
        <v>54</v>
      </c>
      <c r="B58" s="19" t="s">
        <v>164</v>
      </c>
      <c r="C58" s="19" t="s">
        <v>165</v>
      </c>
      <c r="D58" s="35" t="s">
        <v>166</v>
      </c>
      <c r="E58" s="20" t="s">
        <v>15</v>
      </c>
      <c r="F58" s="19" t="s">
        <v>18</v>
      </c>
      <c r="G58" s="19">
        <v>13</v>
      </c>
      <c r="H58" s="21">
        <f>VLOOKUP(F58,'[1]LAXMI DISTRIBUTOR'!$C$4:$D$83,2,FALSE)</f>
        <v>98</v>
      </c>
      <c r="I58" s="21">
        <v>25</v>
      </c>
      <c r="J58" s="21">
        <f>G58*H58+I58</f>
        <v>1299</v>
      </c>
      <c r="K58" s="22"/>
    </row>
    <row r="59" spans="1:11">
      <c r="A59" s="18">
        <v>55</v>
      </c>
      <c r="B59" s="19" t="s">
        <v>167</v>
      </c>
      <c r="C59" s="19" t="s">
        <v>168</v>
      </c>
      <c r="D59" s="35" t="s">
        <v>169</v>
      </c>
      <c r="E59" s="20" t="s">
        <v>15</v>
      </c>
      <c r="F59" s="19" t="s">
        <v>31</v>
      </c>
      <c r="G59" s="19">
        <v>6</v>
      </c>
      <c r="H59" s="21">
        <f>VLOOKUP(F59,'[1]LAXMI DISTRIBUTOR'!$C$4:$D$83,2,FALSE)</f>
        <v>97</v>
      </c>
      <c r="I59" s="21">
        <v>25</v>
      </c>
      <c r="J59" s="21"/>
      <c r="K59" s="22">
        <f>G59*H59+I59</f>
        <v>607</v>
      </c>
    </row>
    <row r="60" spans="1:11">
      <c r="A60" s="18">
        <v>56</v>
      </c>
      <c r="B60" s="19" t="s">
        <v>167</v>
      </c>
      <c r="C60" s="19" t="s">
        <v>170</v>
      </c>
      <c r="D60" s="35">
        <v>1725</v>
      </c>
      <c r="E60" s="20" t="s">
        <v>15</v>
      </c>
      <c r="F60" s="19" t="s">
        <v>27</v>
      </c>
      <c r="G60" s="19">
        <v>6</v>
      </c>
      <c r="H60" s="21">
        <f>VLOOKUP(F60,'[1]LAXMI DISTRIBUTOR'!$C$4:$D$83,2,FALSE)</f>
        <v>148</v>
      </c>
      <c r="I60" s="21">
        <v>25</v>
      </c>
      <c r="J60" s="21">
        <f>G60*H60+I60</f>
        <v>913</v>
      </c>
      <c r="K60" s="22"/>
    </row>
    <row r="61" spans="1:11">
      <c r="A61" s="18">
        <v>57</v>
      </c>
      <c r="B61" s="19" t="s">
        <v>171</v>
      </c>
      <c r="C61" s="19" t="s">
        <v>172</v>
      </c>
      <c r="D61" s="35" t="s">
        <v>173</v>
      </c>
      <c r="E61" s="20" t="s">
        <v>15</v>
      </c>
      <c r="F61" s="19" t="s">
        <v>87</v>
      </c>
      <c r="G61" s="19">
        <v>5</v>
      </c>
      <c r="H61" s="21">
        <f>VLOOKUP(F61,'[1]LAXMI DISTRIBUTOR'!$C$4:$D$83,2,FALSE)</f>
        <v>148</v>
      </c>
      <c r="I61" s="21">
        <v>25</v>
      </c>
      <c r="J61" s="21">
        <f>G61*H61+I61</f>
        <v>765</v>
      </c>
      <c r="K61" s="22"/>
    </row>
    <row r="62" spans="1:11">
      <c r="A62" s="18">
        <v>58</v>
      </c>
      <c r="B62" s="19" t="s">
        <v>174</v>
      </c>
      <c r="C62" s="19" t="s">
        <v>175</v>
      </c>
      <c r="D62" s="35" t="s">
        <v>176</v>
      </c>
      <c r="E62" s="20" t="s">
        <v>15</v>
      </c>
      <c r="F62" s="19" t="s">
        <v>27</v>
      </c>
      <c r="G62" s="19">
        <v>19</v>
      </c>
      <c r="H62" s="21">
        <f>VLOOKUP(F62,'[1]LAXMI DISTRIBUTOR'!$C$4:$D$83,2,FALSE)</f>
        <v>148</v>
      </c>
      <c r="I62" s="21">
        <v>25</v>
      </c>
      <c r="J62" s="21">
        <f>G62*H62+I62</f>
        <v>2837</v>
      </c>
      <c r="K62" s="22"/>
    </row>
    <row r="63" spans="1:11">
      <c r="A63" s="18">
        <v>59</v>
      </c>
      <c r="B63" s="19" t="s">
        <v>174</v>
      </c>
      <c r="C63" s="19" t="s">
        <v>177</v>
      </c>
      <c r="D63" s="35">
        <v>1739</v>
      </c>
      <c r="E63" s="20" t="s">
        <v>15</v>
      </c>
      <c r="F63" s="19" t="s">
        <v>17</v>
      </c>
      <c r="G63" s="19">
        <v>4</v>
      </c>
      <c r="H63" s="21">
        <f>VLOOKUP(F63,'[1]LAXMI DISTRIBUTOR'!$C$4:$D$83,2,FALSE)</f>
        <v>110</v>
      </c>
      <c r="I63" s="21">
        <v>25</v>
      </c>
      <c r="J63" s="21"/>
      <c r="K63" s="22">
        <f>G63*H63+I63</f>
        <v>465</v>
      </c>
    </row>
    <row r="64" spans="1:11">
      <c r="A64" s="18">
        <v>60</v>
      </c>
      <c r="B64" s="19" t="s">
        <v>178</v>
      </c>
      <c r="C64" s="19" t="s">
        <v>179</v>
      </c>
      <c r="D64" s="35" t="s">
        <v>180</v>
      </c>
      <c r="E64" s="20" t="s">
        <v>15</v>
      </c>
      <c r="F64" s="19" t="s">
        <v>26</v>
      </c>
      <c r="G64" s="19">
        <v>19</v>
      </c>
      <c r="H64" s="21">
        <f>VLOOKUP(F64,'[1]LAXMI DISTRIBUTOR'!$C$4:$D$83,2,FALSE)</f>
        <v>117</v>
      </c>
      <c r="I64" s="21">
        <v>25</v>
      </c>
      <c r="J64" s="21">
        <f>G64*H64+I64</f>
        <v>2248</v>
      </c>
      <c r="K64" s="22"/>
    </row>
    <row r="65" spans="1:11">
      <c r="A65" s="18">
        <v>61</v>
      </c>
      <c r="B65" s="19" t="s">
        <v>181</v>
      </c>
      <c r="C65" s="19" t="s">
        <v>182</v>
      </c>
      <c r="D65" s="35" t="s">
        <v>183</v>
      </c>
      <c r="E65" s="20" t="s">
        <v>15</v>
      </c>
      <c r="F65" s="19" t="s">
        <v>18</v>
      </c>
      <c r="G65" s="19">
        <v>12</v>
      </c>
      <c r="H65" s="21">
        <f>VLOOKUP(F65,'[1]LAXMI DISTRIBUTOR'!$C$4:$D$83,2,FALSE)</f>
        <v>98</v>
      </c>
      <c r="I65" s="21">
        <v>25</v>
      </c>
      <c r="J65" s="21">
        <f>G65*H65+I65</f>
        <v>1201</v>
      </c>
      <c r="K65" s="22"/>
    </row>
    <row r="66" spans="1:11">
      <c r="A66" s="18">
        <v>62</v>
      </c>
      <c r="B66" s="19" t="s">
        <v>184</v>
      </c>
      <c r="C66" s="19" t="s">
        <v>185</v>
      </c>
      <c r="D66" s="35" t="s">
        <v>186</v>
      </c>
      <c r="E66" s="20" t="s">
        <v>15</v>
      </c>
      <c r="F66" s="19" t="s">
        <v>33</v>
      </c>
      <c r="G66" s="19">
        <v>14</v>
      </c>
      <c r="H66" s="21">
        <f>VLOOKUP(F66,'[1]LAXMI DISTRIBUTOR'!$C$4:$D$83,2,FALSE)</f>
        <v>122</v>
      </c>
      <c r="I66" s="21">
        <v>25</v>
      </c>
      <c r="J66" s="21">
        <f>G66*H66+I66</f>
        <v>1733</v>
      </c>
      <c r="K66" s="22"/>
    </row>
    <row r="67" spans="1:11">
      <c r="A67" s="18">
        <v>63</v>
      </c>
      <c r="B67" s="19" t="s">
        <v>184</v>
      </c>
      <c r="C67" s="19" t="s">
        <v>187</v>
      </c>
      <c r="D67" s="35" t="s">
        <v>188</v>
      </c>
      <c r="E67" s="20" t="s">
        <v>15</v>
      </c>
      <c r="F67" s="19" t="s">
        <v>53</v>
      </c>
      <c r="G67" s="19">
        <v>13</v>
      </c>
      <c r="H67" s="21">
        <f>VLOOKUP(F67,'[1]LAXMI DISTRIBUTOR'!$C$4:$D$83,2,FALSE)</f>
        <v>106</v>
      </c>
      <c r="I67" s="21">
        <v>25</v>
      </c>
      <c r="J67" s="21">
        <f>G67*H67+I67</f>
        <v>1403</v>
      </c>
      <c r="K67" s="22"/>
    </row>
    <row r="68" spans="1:11">
      <c r="A68" s="18">
        <v>64</v>
      </c>
      <c r="B68" s="19" t="s">
        <v>184</v>
      </c>
      <c r="C68" s="19" t="s">
        <v>189</v>
      </c>
      <c r="D68" s="35" t="s">
        <v>190</v>
      </c>
      <c r="E68" s="20" t="s">
        <v>15</v>
      </c>
      <c r="F68" s="19" t="s">
        <v>29</v>
      </c>
      <c r="G68" s="19">
        <v>6</v>
      </c>
      <c r="H68" s="21">
        <f>VLOOKUP(F68,'[1]LAXMI DISTRIBUTOR'!$C$4:$D$83,2,FALSE)</f>
        <v>97</v>
      </c>
      <c r="I68" s="21">
        <v>25</v>
      </c>
      <c r="J68" s="21"/>
      <c r="K68" s="22">
        <f>G68*H68+I68</f>
        <v>607</v>
      </c>
    </row>
    <row r="69" spans="1:11">
      <c r="A69" s="18">
        <v>65</v>
      </c>
      <c r="B69" s="19" t="s">
        <v>191</v>
      </c>
      <c r="C69" s="19" t="s">
        <v>192</v>
      </c>
      <c r="D69" s="35" t="s">
        <v>193</v>
      </c>
      <c r="E69" s="20" t="s">
        <v>15</v>
      </c>
      <c r="F69" s="19" t="s">
        <v>20</v>
      </c>
      <c r="G69" s="19">
        <v>22</v>
      </c>
      <c r="H69" s="21">
        <f>VLOOKUP(F69,'[1]LAXMI DISTRIBUTOR'!$C$4:$D$83,2,FALSE)</f>
        <v>111</v>
      </c>
      <c r="I69" s="21">
        <v>25</v>
      </c>
      <c r="J69" s="21">
        <f t="shared" ref="J69:J75" si="1">G69*H69+I69</f>
        <v>2467</v>
      </c>
      <c r="K69" s="22"/>
    </row>
    <row r="70" spans="1:11">
      <c r="A70" s="18">
        <v>66</v>
      </c>
      <c r="B70" s="19" t="s">
        <v>191</v>
      </c>
      <c r="C70" s="19" t="s">
        <v>194</v>
      </c>
      <c r="D70" s="35" t="s">
        <v>195</v>
      </c>
      <c r="E70" s="20" t="s">
        <v>15</v>
      </c>
      <c r="F70" s="19" t="s">
        <v>20</v>
      </c>
      <c r="G70" s="19">
        <v>18</v>
      </c>
      <c r="H70" s="21">
        <f>VLOOKUP(F70,'[1]LAXMI DISTRIBUTOR'!$C$4:$D$83,2,FALSE)</f>
        <v>111</v>
      </c>
      <c r="I70" s="21">
        <v>25</v>
      </c>
      <c r="J70" s="21">
        <f t="shared" si="1"/>
        <v>2023</v>
      </c>
      <c r="K70" s="22"/>
    </row>
    <row r="71" spans="1:11">
      <c r="A71" s="18">
        <v>67</v>
      </c>
      <c r="B71" s="19" t="s">
        <v>191</v>
      </c>
      <c r="C71" s="19" t="s">
        <v>196</v>
      </c>
      <c r="D71" s="35" t="s">
        <v>197</v>
      </c>
      <c r="E71" s="20" t="s">
        <v>15</v>
      </c>
      <c r="F71" s="19" t="s">
        <v>26</v>
      </c>
      <c r="G71" s="19">
        <v>16</v>
      </c>
      <c r="H71" s="21">
        <f>VLOOKUP(F71,'[1]LAXMI DISTRIBUTOR'!$C$4:$D$83,2,FALSE)</f>
        <v>117</v>
      </c>
      <c r="I71" s="21">
        <v>25</v>
      </c>
      <c r="J71" s="21">
        <f t="shared" si="1"/>
        <v>1897</v>
      </c>
      <c r="K71" s="22"/>
    </row>
    <row r="72" spans="1:11">
      <c r="A72" s="18">
        <v>68</v>
      </c>
      <c r="B72" s="19" t="s">
        <v>191</v>
      </c>
      <c r="C72" s="19" t="s">
        <v>198</v>
      </c>
      <c r="D72" s="35" t="s">
        <v>199</v>
      </c>
      <c r="E72" s="20" t="s">
        <v>15</v>
      </c>
      <c r="F72" s="19" t="s">
        <v>200</v>
      </c>
      <c r="G72" s="19">
        <v>7</v>
      </c>
      <c r="H72" s="21">
        <f>VLOOKUP(F72,'[1]LAXMI DISTRIBUTOR'!$C$4:$D$83,2,FALSE)</f>
        <v>172</v>
      </c>
      <c r="I72" s="21">
        <v>25</v>
      </c>
      <c r="J72" s="21">
        <f t="shared" si="1"/>
        <v>1229</v>
      </c>
      <c r="K72" s="22"/>
    </row>
    <row r="73" spans="1:11">
      <c r="A73" s="18">
        <v>69</v>
      </c>
      <c r="B73" s="19" t="s">
        <v>191</v>
      </c>
      <c r="C73" s="19" t="s">
        <v>201</v>
      </c>
      <c r="D73" s="35" t="s">
        <v>202</v>
      </c>
      <c r="E73" s="20" t="s">
        <v>15</v>
      </c>
      <c r="F73" s="19" t="s">
        <v>49</v>
      </c>
      <c r="G73" s="19">
        <v>37</v>
      </c>
      <c r="H73" s="21">
        <f>VLOOKUP(F73,'[1]LAXMI DISTRIBUTOR'!$C$4:$D$83,2,FALSE)</f>
        <v>140</v>
      </c>
      <c r="I73" s="21">
        <v>25</v>
      </c>
      <c r="J73" s="21">
        <f t="shared" si="1"/>
        <v>5205</v>
      </c>
      <c r="K73" s="22"/>
    </row>
    <row r="74" spans="1:11">
      <c r="A74" s="18">
        <v>70</v>
      </c>
      <c r="B74" s="19" t="s">
        <v>203</v>
      </c>
      <c r="C74" s="19" t="s">
        <v>204</v>
      </c>
      <c r="D74" s="35" t="s">
        <v>205</v>
      </c>
      <c r="E74" s="20" t="s">
        <v>15</v>
      </c>
      <c r="F74" s="19" t="s">
        <v>28</v>
      </c>
      <c r="G74" s="19">
        <v>11</v>
      </c>
      <c r="H74" s="21">
        <f>VLOOKUP(F74,'[1]LAXMI DISTRIBUTOR'!$C$4:$D$83,2,FALSE)</f>
        <v>97</v>
      </c>
      <c r="I74" s="21">
        <v>25</v>
      </c>
      <c r="J74" s="21">
        <f t="shared" si="1"/>
        <v>1092</v>
      </c>
      <c r="K74" s="22"/>
    </row>
    <row r="75" spans="1:11">
      <c r="A75" s="18">
        <v>71</v>
      </c>
      <c r="B75" s="19" t="s">
        <v>203</v>
      </c>
      <c r="C75" s="19" t="s">
        <v>206</v>
      </c>
      <c r="D75" s="35" t="s">
        <v>207</v>
      </c>
      <c r="E75" s="20" t="s">
        <v>15</v>
      </c>
      <c r="F75" s="19" t="s">
        <v>22</v>
      </c>
      <c r="G75" s="19">
        <v>13</v>
      </c>
      <c r="H75" s="21">
        <f>VLOOKUP(F75,'[1]LAXMI DISTRIBUTOR'!$C$4:$D$83,2,FALSE)</f>
        <v>110</v>
      </c>
      <c r="I75" s="21">
        <v>25</v>
      </c>
      <c r="J75" s="21">
        <f t="shared" si="1"/>
        <v>1455</v>
      </c>
      <c r="K75" s="22"/>
    </row>
    <row r="76" spans="1:11">
      <c r="A76" s="18">
        <v>72</v>
      </c>
      <c r="B76" s="19" t="s">
        <v>203</v>
      </c>
      <c r="C76" s="19" t="s">
        <v>208</v>
      </c>
      <c r="D76" s="35" t="s">
        <v>209</v>
      </c>
      <c r="E76" s="20" t="s">
        <v>15</v>
      </c>
      <c r="F76" s="19" t="s">
        <v>66</v>
      </c>
      <c r="G76" s="19">
        <v>5</v>
      </c>
      <c r="H76" s="21">
        <f>VLOOKUP(F76,'[1]LAXMI DISTRIBUTOR'!$C$4:$D$83,2,FALSE)</f>
        <v>110</v>
      </c>
      <c r="I76" s="21">
        <v>25</v>
      </c>
      <c r="J76" s="21"/>
      <c r="K76" s="22">
        <f>G76*H76+I76</f>
        <v>575</v>
      </c>
    </row>
    <row r="77" spans="1:11" ht="15.75" thickBot="1">
      <c r="A77" s="23">
        <v>73</v>
      </c>
      <c r="B77" s="24" t="s">
        <v>203</v>
      </c>
      <c r="C77" s="24" t="s">
        <v>210</v>
      </c>
      <c r="D77" s="36" t="s">
        <v>211</v>
      </c>
      <c r="E77" s="25" t="s">
        <v>15</v>
      </c>
      <c r="F77" s="24" t="s">
        <v>212</v>
      </c>
      <c r="G77" s="24">
        <v>6</v>
      </c>
      <c r="H77" s="26">
        <f>VLOOKUP(F77,'[1]LAXMI DISTRIBUTOR'!$C$4:$D$83,2,FALSE)</f>
        <v>85</v>
      </c>
      <c r="I77" s="26">
        <v>25</v>
      </c>
      <c r="J77" s="26"/>
      <c r="K77" s="27">
        <f>G77*H77+I77</f>
        <v>535</v>
      </c>
    </row>
    <row r="78" spans="1:11" ht="15.95" customHeight="1" thickBot="1">
      <c r="A78" s="44" t="s">
        <v>213</v>
      </c>
      <c r="B78" s="45"/>
      <c r="C78" s="45"/>
      <c r="D78" s="45"/>
      <c r="E78" s="45"/>
      <c r="F78" s="45"/>
      <c r="G78" s="45"/>
      <c r="H78" s="45"/>
      <c r="I78" s="45"/>
      <c r="J78" s="28">
        <f>ROUND(SUM(J5:J77),0)</f>
        <v>78380</v>
      </c>
      <c r="K78" s="29">
        <f>ROUND(SUM(K5:K77),0)</f>
        <v>13315</v>
      </c>
    </row>
    <row r="79" spans="1:11" ht="15.95" customHeight="1" thickBot="1">
      <c r="A79" s="46" t="s">
        <v>214</v>
      </c>
      <c r="B79" s="47"/>
      <c r="C79" s="47"/>
      <c r="D79" s="47"/>
      <c r="E79" s="47"/>
      <c r="F79" s="47"/>
      <c r="G79" s="47"/>
      <c r="H79" s="47"/>
      <c r="I79" s="47"/>
      <c r="J79" s="48">
        <f>SUM(J78:K78)</f>
        <v>91695</v>
      </c>
      <c r="K79" s="49"/>
    </row>
    <row r="80" spans="1:11" ht="15.95" customHeight="1" thickBot="1">
      <c r="A80" s="4"/>
      <c r="B80"/>
      <c r="C80"/>
      <c r="D80" s="37"/>
      <c r="E80" s="30"/>
      <c r="F80"/>
      <c r="G80" s="31">
        <f>SUM(G5:G77)</f>
        <v>780</v>
      </c>
      <c r="H80" s="5"/>
      <c r="I80" s="5"/>
      <c r="J80" s="5"/>
      <c r="K80" s="5"/>
    </row>
    <row r="81" spans="1:11" s="2" customFormat="1" ht="30" customHeight="1" thickBot="1">
      <c r="A81" s="58" t="s">
        <v>34</v>
      </c>
      <c r="B81" s="59"/>
      <c r="C81" s="59"/>
      <c r="D81" s="59"/>
      <c r="E81" s="59"/>
      <c r="F81" s="59"/>
      <c r="G81" s="59"/>
      <c r="H81" s="59"/>
      <c r="I81" s="59"/>
      <c r="J81" s="59"/>
      <c r="K81" s="60"/>
    </row>
    <row r="82" spans="1:11" s="2" customFormat="1" ht="30" customHeight="1" thickBot="1">
      <c r="A82" s="50" t="s">
        <v>0</v>
      </c>
      <c r="B82" s="51"/>
      <c r="C82" s="51"/>
      <c r="D82" s="51"/>
      <c r="E82" s="51"/>
      <c r="F82" s="51"/>
      <c r="G82" s="51"/>
      <c r="H82" s="51"/>
      <c r="I82" s="51"/>
      <c r="J82" s="51"/>
      <c r="K82" s="52"/>
    </row>
  </sheetData>
  <sortState ref="B4:K103">
    <sortCondition ref="B4:B103"/>
    <sortCondition ref="C4:C103"/>
  </sortState>
  <mergeCells count="10">
    <mergeCell ref="A78:I78"/>
    <mergeCell ref="A79:I79"/>
    <mergeCell ref="J79:K79"/>
    <mergeCell ref="A82:K82"/>
    <mergeCell ref="H1:K1"/>
    <mergeCell ref="H2:K2"/>
    <mergeCell ref="A2:G2"/>
    <mergeCell ref="A1:G1"/>
    <mergeCell ref="A81:K81"/>
    <mergeCell ref="J3:K3"/>
  </mergeCells>
  <pageMargins left="0.31496062992125984" right="0.15748031496062992" top="0.5" bottom="0.42" header="0.28000000000000003" footer="0.16"/>
  <pageSetup paperSize="9" fitToHeight="2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2024-12-03T10:48:15Z</cp:lastPrinted>
  <dcterms:created xsi:type="dcterms:W3CDTF">2022-12-05T08:03:52Z</dcterms:created>
  <dcterms:modified xsi:type="dcterms:W3CDTF">2024-12-06T06:13:06Z</dcterms:modified>
</cp:coreProperties>
</file>