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L4"/>
  <c r="L5"/>
  <c r="L6"/>
  <c r="L7"/>
  <c r="L8"/>
  <c r="L9"/>
  <c r="L10"/>
  <c r="L11"/>
  <c r="L12"/>
  <c r="L13"/>
  <c r="L14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H6"/>
  <c r="H7"/>
  <c r="H8"/>
  <c r="H9"/>
  <c r="H10"/>
  <c r="H11"/>
  <c r="H12"/>
  <c r="H13"/>
  <c r="H14"/>
  <c r="H4"/>
  <c r="G18"/>
</calcChain>
</file>

<file path=xl/sharedStrings.xml><?xml version="1.0" encoding="utf-8"?>
<sst xmlns="http://schemas.openxmlformats.org/spreadsheetml/2006/main" count="73" uniqueCount="59">
  <si>
    <t>05/11/2025</t>
  </si>
  <si>
    <t>542</t>
  </si>
  <si>
    <t>04/11/2025</t>
  </si>
  <si>
    <t>532</t>
  </si>
  <si>
    <t>19/11/2025</t>
  </si>
  <si>
    <t>653</t>
  </si>
  <si>
    <t>21/11/2025</t>
  </si>
  <si>
    <t>882</t>
  </si>
  <si>
    <t>686</t>
  </si>
  <si>
    <t>885</t>
  </si>
  <si>
    <t>13/11/2025</t>
  </si>
  <si>
    <t>980</t>
  </si>
  <si>
    <t>18/11/2025</t>
  </si>
  <si>
    <t>1010</t>
  </si>
  <si>
    <t>25/11/2025</t>
  </si>
  <si>
    <t>1050</t>
  </si>
  <si>
    <t>27/11/2025</t>
  </si>
  <si>
    <t>14918</t>
  </si>
  <si>
    <t>29/11/2025</t>
  </si>
  <si>
    <t>14932</t>
  </si>
  <si>
    <t>SL</t>
  </si>
  <si>
    <t>DATE</t>
  </si>
  <si>
    <t>LR NO</t>
  </si>
  <si>
    <t>INV NO</t>
  </si>
  <si>
    <t>FROM</t>
  </si>
  <si>
    <t>TO</t>
  </si>
  <si>
    <t>CASE</t>
  </si>
  <si>
    <t>DO/11651</t>
  </si>
  <si>
    <t>DO/11671</t>
  </si>
  <si>
    <t>DO/12287</t>
  </si>
  <si>
    <t>DO/12409</t>
  </si>
  <si>
    <t>DO/12432</t>
  </si>
  <si>
    <t>DO/12435</t>
  </si>
  <si>
    <t>MA/08376</t>
  </si>
  <si>
    <t>MA/08588</t>
  </si>
  <si>
    <t>MA/08810</t>
  </si>
  <si>
    <t>MA/08898</t>
  </si>
  <si>
    <t>MA/09031</t>
  </si>
  <si>
    <t>PARADEEP</t>
  </si>
  <si>
    <t>NUAPATNA</t>
  </si>
  <si>
    <t>NAYAGARH</t>
  </si>
  <si>
    <t>MUGUPAL</t>
  </si>
  <si>
    <t>NAUGAON</t>
  </si>
  <si>
    <t>TIKABALI</t>
  </si>
  <si>
    <t>ASKA</t>
  </si>
  <si>
    <t>BALIAPAL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</si>
  <si>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</si>
  <si>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</si>
  <si>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</si>
  <si>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</si>
  <si>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</si>
  <si>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</si>
  <si>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</si>
  <si>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</si>
  <si>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</si>
  <si>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</si>
  <si>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CHIKITIGADA</t>
  </si>
  <si>
    <t>(RUPEES NINE THOUSAND ONE HUNDRED EIGHTY SIX ONLY)</t>
  </si>
  <si>
    <t xml:space="preserve">Bill Date:30/10/2025
Bill No : 21425
Total Amount: 9186.00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</si>
</sst>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81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52</v>
      </c>
      <c r="J1" s="16"/>
      <c r="K1" s="16"/>
      <c r="L1" s="16"/>
    </row>
    <row r="2" spans="1:12" s="5" customFormat="1" ht="94.5" customHeight="1">
      <c r="A2" s="13" t="s">
        <v>53</v>
      </c>
      <c r="B2" s="14"/>
      <c r="C2" s="14"/>
      <c r="D2" s="14"/>
      <c r="E2" s="14"/>
      <c r="F2" s="14"/>
      <c r="G2" s="14"/>
      <c r="H2" s="15"/>
      <c r="I2" s="16" t="s">
        <v>58</v>
      </c>
      <c r="J2" s="16"/>
      <c r="K2" s="16"/>
      <c r="L2" s="16"/>
    </row>
    <row r="3" spans="1:12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</row>
    <row r="4" spans="1:12">
      <c r="A4" s="2">
        <v>1</v>
      </c>
      <c r="B4" s="2" t="s">
        <v>2</v>
      </c>
      <c r="C4" s="2" t="s">
        <v>28</v>
      </c>
      <c r="D4" s="2" t="s">
        <v>3</v>
      </c>
      <c r="E4" s="2" t="s">
        <v>46</v>
      </c>
      <c r="F4" s="2" t="s">
        <v>39</v>
      </c>
      <c r="G4" s="2">
        <v>5</v>
      </c>
      <c r="H4" s="11">
        <f>VLOOKUP(F4,'[1]GULMARG PRODUCT'!$B$4:$C$145,2,FALSE)</f>
        <v>100</v>
      </c>
      <c r="I4" s="11">
        <f>G4*2</f>
        <v>10</v>
      </c>
      <c r="J4" s="11">
        <f>VLOOKUP(F4,'[1]GULMARG PRODUCT'!$B$4:$D$145,3,FALSE)*G4</f>
        <v>75</v>
      </c>
      <c r="K4" s="11">
        <v>50</v>
      </c>
      <c r="L4" s="11">
        <f>G4*H4+I4+J4+K4</f>
        <v>635</v>
      </c>
    </row>
    <row r="5" spans="1:12">
      <c r="A5" s="2">
        <v>2</v>
      </c>
      <c r="B5" s="2" t="s">
        <v>0</v>
      </c>
      <c r="C5" s="2" t="s">
        <v>27</v>
      </c>
      <c r="D5" s="2" t="s">
        <v>1</v>
      </c>
      <c r="E5" s="2" t="s">
        <v>46</v>
      </c>
      <c r="F5" s="2" t="s">
        <v>38</v>
      </c>
      <c r="G5" s="2">
        <v>4</v>
      </c>
      <c r="H5" s="11">
        <f>VLOOKUP(F5,'[1]GULMARG PRODUCT'!$B$4:$C$145,2,FALSE)</f>
        <v>100</v>
      </c>
      <c r="I5" s="11">
        <f t="shared" ref="I5:I14" si="0">G5*2</f>
        <v>8</v>
      </c>
      <c r="J5" s="11">
        <f>VLOOKUP(F5,'[1]GULMARG PRODUCT'!$B$4:$D$145,3,FALSE)*G5</f>
        <v>48</v>
      </c>
      <c r="K5" s="11">
        <v>50</v>
      </c>
      <c r="L5" s="11">
        <f t="shared" ref="L5:L14" si="1">G5*H5+I5+J5+K5</f>
        <v>506</v>
      </c>
    </row>
    <row r="6" spans="1:12">
      <c r="A6" s="2">
        <v>3</v>
      </c>
      <c r="B6" s="2" t="s">
        <v>10</v>
      </c>
      <c r="C6" s="2" t="s">
        <v>33</v>
      </c>
      <c r="D6" s="2" t="s">
        <v>11</v>
      </c>
      <c r="E6" s="2" t="s">
        <v>46</v>
      </c>
      <c r="F6" s="2" t="s">
        <v>43</v>
      </c>
      <c r="G6" s="2">
        <v>11</v>
      </c>
      <c r="H6" s="11">
        <f>VLOOKUP(F6,'[1]GULMARG PRODUCT'!$B$4:$C$145,2,FALSE)</f>
        <v>180</v>
      </c>
      <c r="I6" s="11">
        <f t="shared" si="0"/>
        <v>22</v>
      </c>
      <c r="J6" s="11">
        <f>VLOOKUP(F6,'[1]GULMARG PRODUCT'!$B$4:$D$145,3,FALSE)*G6</f>
        <v>440</v>
      </c>
      <c r="K6" s="11">
        <v>50</v>
      </c>
      <c r="L6" s="11">
        <f t="shared" si="1"/>
        <v>2492</v>
      </c>
    </row>
    <row r="7" spans="1:12">
      <c r="A7" s="2">
        <v>4</v>
      </c>
      <c r="B7" s="2" t="s">
        <v>12</v>
      </c>
      <c r="C7" s="2" t="s">
        <v>34</v>
      </c>
      <c r="D7" s="2" t="s">
        <v>13</v>
      </c>
      <c r="E7" s="2" t="s">
        <v>46</v>
      </c>
      <c r="F7" s="2" t="s">
        <v>44</v>
      </c>
      <c r="G7" s="2">
        <v>5</v>
      </c>
      <c r="H7" s="11">
        <f>VLOOKUP(F7,'[1]GULMARG PRODUCT'!$B$4:$C$145,2,FALSE)</f>
        <v>100</v>
      </c>
      <c r="I7" s="11">
        <f t="shared" si="0"/>
        <v>10</v>
      </c>
      <c r="J7" s="11">
        <f>VLOOKUP(F7,'[1]GULMARG PRODUCT'!$B$4:$D$145,3,FALSE)*G7</f>
        <v>125</v>
      </c>
      <c r="K7" s="11">
        <v>50</v>
      </c>
      <c r="L7" s="11">
        <f t="shared" si="1"/>
        <v>685</v>
      </c>
    </row>
    <row r="8" spans="1:12">
      <c r="A8" s="2">
        <v>5</v>
      </c>
      <c r="B8" s="2" t="s">
        <v>4</v>
      </c>
      <c r="C8" s="2" t="s">
        <v>29</v>
      </c>
      <c r="D8" s="2" t="s">
        <v>5</v>
      </c>
      <c r="E8" s="2" t="s">
        <v>46</v>
      </c>
      <c r="F8" s="2" t="s">
        <v>40</v>
      </c>
      <c r="G8" s="2">
        <v>4</v>
      </c>
      <c r="H8" s="11">
        <f>VLOOKUP(F8,'[1]GULMARG PRODUCT'!$B$4:$C$145,2,FALSE)</f>
        <v>100</v>
      </c>
      <c r="I8" s="11">
        <f t="shared" si="0"/>
        <v>8</v>
      </c>
      <c r="J8" s="11">
        <f>VLOOKUP(F8,'[1]GULMARG PRODUCT'!$B$4:$D$145,3,FALSE)*G8</f>
        <v>48</v>
      </c>
      <c r="K8" s="11">
        <v>50</v>
      </c>
      <c r="L8" s="11">
        <f t="shared" si="1"/>
        <v>506</v>
      </c>
    </row>
    <row r="9" spans="1:12">
      <c r="A9" s="2">
        <v>6</v>
      </c>
      <c r="B9" s="2" t="s">
        <v>6</v>
      </c>
      <c r="C9" s="2" t="s">
        <v>30</v>
      </c>
      <c r="D9" s="2" t="s">
        <v>7</v>
      </c>
      <c r="E9" s="2" t="s">
        <v>46</v>
      </c>
      <c r="F9" s="2" t="s">
        <v>41</v>
      </c>
      <c r="G9" s="2">
        <v>6</v>
      </c>
      <c r="H9" s="11">
        <f>VLOOKUP(F9,'[1]GULMARG PRODUCT'!$B$4:$C$145,2,FALSE)</f>
        <v>100</v>
      </c>
      <c r="I9" s="11">
        <f t="shared" si="0"/>
        <v>12</v>
      </c>
      <c r="J9" s="11">
        <f>VLOOKUP(F9,'[1]GULMARG PRODUCT'!$B$4:$D$145,3,FALSE)*G9</f>
        <v>72</v>
      </c>
      <c r="K9" s="11">
        <v>50</v>
      </c>
      <c r="L9" s="11">
        <f t="shared" si="1"/>
        <v>734</v>
      </c>
    </row>
    <row r="10" spans="1:12">
      <c r="A10" s="2">
        <v>7</v>
      </c>
      <c r="B10" s="2" t="s">
        <v>6</v>
      </c>
      <c r="C10" s="2" t="s">
        <v>31</v>
      </c>
      <c r="D10" s="2" t="s">
        <v>8</v>
      </c>
      <c r="E10" s="2" t="s">
        <v>46</v>
      </c>
      <c r="F10" s="2" t="s">
        <v>39</v>
      </c>
      <c r="G10" s="2">
        <v>4</v>
      </c>
      <c r="H10" s="11">
        <f>VLOOKUP(F10,'[1]GULMARG PRODUCT'!$B$4:$C$145,2,FALSE)</f>
        <v>100</v>
      </c>
      <c r="I10" s="11">
        <f t="shared" si="0"/>
        <v>8</v>
      </c>
      <c r="J10" s="11">
        <f>VLOOKUP(F10,'[1]GULMARG PRODUCT'!$B$4:$D$145,3,FALSE)*G10</f>
        <v>60</v>
      </c>
      <c r="K10" s="11">
        <v>50</v>
      </c>
      <c r="L10" s="11">
        <f t="shared" si="1"/>
        <v>518</v>
      </c>
    </row>
    <row r="11" spans="1:12">
      <c r="A11" s="2">
        <v>8</v>
      </c>
      <c r="B11" s="2" t="s">
        <v>6</v>
      </c>
      <c r="C11" s="2" t="s">
        <v>32</v>
      </c>
      <c r="D11" s="2" t="s">
        <v>9</v>
      </c>
      <c r="E11" s="2" t="s">
        <v>46</v>
      </c>
      <c r="F11" s="2" t="s">
        <v>42</v>
      </c>
      <c r="G11" s="2">
        <v>4</v>
      </c>
      <c r="H11" s="11">
        <f>VLOOKUP(F11,'[1]GULMARG PRODUCT'!$B$4:$C$145,2,FALSE)</f>
        <v>110</v>
      </c>
      <c r="I11" s="11">
        <f t="shared" si="0"/>
        <v>8</v>
      </c>
      <c r="J11" s="11">
        <f>VLOOKUP(F11,'[1]GULMARG PRODUCT'!$B$4:$D$145,3,FALSE)*G11</f>
        <v>100</v>
      </c>
      <c r="K11" s="11">
        <v>50</v>
      </c>
      <c r="L11" s="11">
        <f t="shared" si="1"/>
        <v>598</v>
      </c>
    </row>
    <row r="12" spans="1:12">
      <c r="A12" s="2">
        <v>9</v>
      </c>
      <c r="B12" s="2" t="s">
        <v>14</v>
      </c>
      <c r="C12" s="2" t="s">
        <v>35</v>
      </c>
      <c r="D12" s="2" t="s">
        <v>15</v>
      </c>
      <c r="E12" s="2" t="s">
        <v>46</v>
      </c>
      <c r="F12" s="2" t="s">
        <v>45</v>
      </c>
      <c r="G12" s="2">
        <v>10</v>
      </c>
      <c r="H12" s="11">
        <f>VLOOKUP(F12,'[1]GULMARG PRODUCT'!$B$4:$C$145,2,FALSE)</f>
        <v>120</v>
      </c>
      <c r="I12" s="11">
        <f t="shared" si="0"/>
        <v>20</v>
      </c>
      <c r="J12" s="11">
        <f>VLOOKUP(F12,'[1]GULMARG PRODUCT'!$B$4:$D$145,3,FALSE)*G12</f>
        <v>250</v>
      </c>
      <c r="K12" s="11">
        <v>50</v>
      </c>
      <c r="L12" s="11">
        <f t="shared" si="1"/>
        <v>1520</v>
      </c>
    </row>
    <row r="13" spans="1:12">
      <c r="A13" s="2">
        <v>10</v>
      </c>
      <c r="B13" s="2" t="s">
        <v>16</v>
      </c>
      <c r="C13" s="2" t="s">
        <v>36</v>
      </c>
      <c r="D13" s="2" t="s">
        <v>17</v>
      </c>
      <c r="E13" s="2" t="s">
        <v>46</v>
      </c>
      <c r="F13" s="2" t="s">
        <v>45</v>
      </c>
      <c r="G13" s="2">
        <v>4</v>
      </c>
      <c r="H13" s="11">
        <f>VLOOKUP(F13,'[1]GULMARG PRODUCT'!$B$4:$C$145,2,FALSE)</f>
        <v>120</v>
      </c>
      <c r="I13" s="11">
        <f t="shared" si="0"/>
        <v>8</v>
      </c>
      <c r="J13" s="11">
        <f>VLOOKUP(F13,'[1]GULMARG PRODUCT'!$B$4:$D$145,3,FALSE)*G13</f>
        <v>100</v>
      </c>
      <c r="K13" s="11">
        <v>50</v>
      </c>
      <c r="L13" s="11">
        <f t="shared" si="1"/>
        <v>638</v>
      </c>
    </row>
    <row r="14" spans="1:12">
      <c r="A14" s="2">
        <v>11</v>
      </c>
      <c r="B14" s="2" t="s">
        <v>18</v>
      </c>
      <c r="C14" s="2" t="s">
        <v>37</v>
      </c>
      <c r="D14" s="2" t="s">
        <v>19</v>
      </c>
      <c r="E14" s="2" t="s">
        <v>46</v>
      </c>
      <c r="F14" s="10" t="s">
        <v>56</v>
      </c>
      <c r="G14" s="2">
        <v>2</v>
      </c>
      <c r="H14" s="11">
        <f>VLOOKUP(F14,'[1]GULMARG PRODUCT'!$B$4:$C$145,2,FALSE)</f>
        <v>120</v>
      </c>
      <c r="I14" s="11">
        <f t="shared" si="0"/>
        <v>4</v>
      </c>
      <c r="J14" s="11">
        <f>VLOOKUP(F14,'[1]GULMARG PRODUCT'!$B$4:$D$145,3,FALSE)*G14</f>
        <v>60</v>
      </c>
      <c r="K14" s="11">
        <v>50</v>
      </c>
      <c r="L14" s="11">
        <f t="shared" si="1"/>
        <v>354</v>
      </c>
    </row>
    <row r="15" spans="1:12" s="7" customFormat="1">
      <c r="A15" s="17" t="s">
        <v>57</v>
      </c>
      <c r="B15" s="18"/>
      <c r="C15" s="18"/>
      <c r="D15" s="18"/>
      <c r="E15" s="18"/>
      <c r="F15" s="18"/>
      <c r="G15" s="18"/>
      <c r="H15" s="19"/>
      <c r="I15" s="19"/>
      <c r="J15" s="19"/>
      <c r="K15" s="20"/>
      <c r="L15" s="6">
        <f>SUM(L2:L14)</f>
        <v>9186</v>
      </c>
    </row>
    <row r="16" spans="1:12" s="7" customFormat="1" ht="30" customHeight="1">
      <c r="A16" s="21" t="s">
        <v>55</v>
      </c>
      <c r="B16" s="21"/>
      <c r="C16" s="21"/>
      <c r="D16" s="21"/>
      <c r="E16" s="21"/>
      <c r="F16" s="21"/>
      <c r="G16" s="21"/>
      <c r="H16" s="22"/>
      <c r="I16" s="22"/>
      <c r="J16" s="22"/>
      <c r="K16" s="22"/>
      <c r="L16" s="22"/>
    </row>
    <row r="17" spans="1:12" s="7" customFormat="1" ht="30" customHeight="1">
      <c r="A17" s="12" t="s">
        <v>54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s="5" customFormat="1">
      <c r="G18" s="8">
        <f>SUM(G2:G14)</f>
        <v>59</v>
      </c>
      <c r="H18" s="9"/>
      <c r="I18" s="9"/>
      <c r="J18" s="9"/>
      <c r="K18" s="9"/>
      <c r="L18" s="9"/>
    </row>
  </sheetData>
  <sortState ref="B2:G12">
    <sortCondition ref="B1"/>
  </sortState>
  <mergeCells count="7">
    <mergeCell ref="A17:L17"/>
    <mergeCell ref="A1:H1"/>
    <mergeCell ref="I1:L1"/>
    <mergeCell ref="A2:H2"/>
    <mergeCell ref="I2:L2"/>
    <mergeCell ref="A15:K15"/>
    <mergeCell ref="A16:L16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2025-12-13T04:54:03Z</cp:lastPrinted>
  <dcterms:created xsi:type="dcterms:W3CDTF">2025-12-11T12:17:55Z</dcterms:created>
  <dcterms:modified xsi:type="dcterms:W3CDTF">2025-12-13T04:54:06Z</dcterms:modified>
</cp:coreProperties>
</file>