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70" yWindow="600" windowWidth="19815" windowHeight="8895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G11" i="1"/>
  <c r="J5"/>
  <c r="J6"/>
  <c r="J7"/>
  <c r="J4"/>
  <c r="I5"/>
  <c r="I6"/>
  <c r="I7"/>
  <c r="I4"/>
  <c r="H5"/>
  <c r="L5" s="1"/>
  <c r="H6"/>
  <c r="L6" s="1"/>
  <c r="H7"/>
  <c r="L7" s="1"/>
  <c r="H4"/>
  <c r="L4" s="1"/>
  <c r="L8" s="1"/>
</calcChain>
</file>

<file path=xl/sharedStrings.xml><?xml version="1.0" encoding="utf-8"?>
<sst xmlns="http://schemas.openxmlformats.org/spreadsheetml/2006/main" count="38" uniqueCount="32">
  <si>
    <t>16/6/2025</t>
  </si>
  <si>
    <t>24</t>
  </si>
  <si>
    <t>12/6/2025</t>
  </si>
  <si>
    <t>29</t>
  </si>
  <si>
    <t>23/6/2025</t>
  </si>
  <si>
    <t>34</t>
  </si>
  <si>
    <t>35</t>
  </si>
  <si>
    <t>SL</t>
  </si>
  <si>
    <t>DATE</t>
  </si>
  <si>
    <t>LR NO</t>
  </si>
  <si>
    <t>INV NO</t>
  </si>
  <si>
    <t>FROM</t>
  </si>
  <si>
    <t>TO</t>
  </si>
  <si>
    <t>CASE</t>
  </si>
  <si>
    <t>DO/04420</t>
  </si>
  <si>
    <t>DO/04421</t>
  </si>
  <si>
    <t>DO/04729</t>
  </si>
  <si>
    <t>DO/04730</t>
  </si>
  <si>
    <t>ATHAGARH</t>
  </si>
  <si>
    <t>CTC</t>
  </si>
  <si>
    <t>RATE</t>
  </si>
  <si>
    <t>HAM</t>
  </si>
  <si>
    <t>DD.CH.</t>
  </si>
  <si>
    <t>LR CH.</t>
  </si>
  <si>
    <t>AMT.</t>
  </si>
  <si>
    <t>INVOICE
PRAGATI LOGISTICS,SAMANTA SAHI KHUNTIA LANE,8984191006
GST No:21AGHPB9356M1Z9</t>
  </si>
  <si>
    <t xml:space="preserve">SUBHAS KUMAR RAHUL KUMAR
Address: MAHATAB ROAD,7008279437
GST No:21ABLFS2619D1ZI
</t>
  </si>
  <si>
    <t>Thanking you for your business.
PRAGATI LOGISTICS</t>
  </si>
  <si>
    <t>Kindly, verify &amp; confirm within 7 days, else GST will be filed by 20th JULY, 2025. 
GST to be paid by Consignor under Reverse Charge Mechanism(RCM) as per GST.</t>
  </si>
  <si>
    <t>BARAMBA</t>
  </si>
  <si>
    <t xml:space="preserve">Bill Date : 30/06/2025
Bill NO : 8910
Total Amount : 4460.00
</t>
  </si>
  <si>
    <t>(RUPEES FOUR THOUSAND FOUR HUNDRED SIXTY ONLY)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</si>
</sst>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1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 vertical="center" wrapText="1"/>
    </xf>
    <xf numFmtId="0" fontId="0" fillId="0" borderId="0" xfId="0" applyNumberFormat="1" applyFont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0" fontId="2" fillId="0" borderId="1" xfId="0" applyNumberFormat="1" applyFont="1" applyBorder="1"/>
    <xf numFmtId="2" fontId="0" fillId="0" borderId="1" xfId="0" applyNumberFormat="1" applyFont="1" applyBorder="1"/>
    <xf numFmtId="0" fontId="1" fillId="0" borderId="1" xfId="0" applyNumberFormat="1" applyFont="1" applyBorder="1"/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114300</xdr:rowOff>
    </xdr:from>
    <xdr:to>
      <xdr:col>7</xdr:col>
      <xdr:colOff>295275</xdr:colOff>
      <xdr:row>0</xdr:row>
      <xdr:rowOff>1000125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5" y="114300"/>
          <a:ext cx="3933825" cy="8858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>
        <row r="5">
          <cell r="C5" t="str">
            <v>ATHAGARH</v>
          </cell>
          <cell r="D5">
            <v>40</v>
          </cell>
        </row>
        <row r="6">
          <cell r="C6" t="str">
            <v>BARAMBA</v>
          </cell>
          <cell r="D6">
            <v>40</v>
          </cell>
        </row>
        <row r="7">
          <cell r="C7" t="str">
            <v>BOINDA (ANGUL)</v>
          </cell>
          <cell r="D7">
            <v>60</v>
          </cell>
        </row>
        <row r="8">
          <cell r="C8" t="str">
            <v>BOUDH</v>
          </cell>
          <cell r="D8">
            <v>60</v>
          </cell>
        </row>
        <row r="9">
          <cell r="C9" t="str">
            <v>JAGATSINGHPUR</v>
          </cell>
          <cell r="D9">
            <v>40</v>
          </cell>
        </row>
        <row r="10">
          <cell r="C10" t="str">
            <v>KAMAKHYANAGAR</v>
          </cell>
          <cell r="D10">
            <v>40</v>
          </cell>
        </row>
        <row r="11">
          <cell r="C11" t="str">
            <v>KANDARPUR</v>
          </cell>
          <cell r="D11">
            <v>30</v>
          </cell>
        </row>
        <row r="12">
          <cell r="C12" t="str">
            <v>RAHAMA</v>
          </cell>
          <cell r="D12">
            <v>40</v>
          </cell>
        </row>
        <row r="13">
          <cell r="C13" t="str">
            <v>TALCHER</v>
          </cell>
          <cell r="D13">
            <v>40</v>
          </cell>
        </row>
        <row r="14">
          <cell r="C14" t="str">
            <v>RAGHUNATHPUR</v>
          </cell>
          <cell r="D14">
            <v>40</v>
          </cell>
        </row>
        <row r="15">
          <cell r="C15" t="str">
            <v>SORO</v>
          </cell>
          <cell r="D15">
            <v>50</v>
          </cell>
        </row>
        <row r="16">
          <cell r="C16" t="str">
            <v>BALIPATNA</v>
          </cell>
          <cell r="D16">
            <v>40</v>
          </cell>
        </row>
        <row r="17">
          <cell r="C17" t="str">
            <v>PANKAPAL</v>
          </cell>
          <cell r="D17">
            <v>40</v>
          </cell>
        </row>
        <row r="18">
          <cell r="C18" t="str">
            <v>RAIRANGPUR</v>
          </cell>
          <cell r="D18">
            <v>80</v>
          </cell>
        </row>
        <row r="19">
          <cell r="C19" t="str">
            <v>BANKI</v>
          </cell>
          <cell r="D19">
            <v>40</v>
          </cell>
        </row>
        <row r="20">
          <cell r="C20" t="str">
            <v>DHENKANAL</v>
          </cell>
          <cell r="D20">
            <v>40</v>
          </cell>
        </row>
        <row r="21">
          <cell r="C21" t="str">
            <v>GUDIA KATENI</v>
          </cell>
          <cell r="D21">
            <v>40</v>
          </cell>
        </row>
      </sheetData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1"/>
  <sheetViews>
    <sheetView tabSelected="1" workbookViewId="0">
      <selection activeCell="O8" sqref="O8"/>
    </sheetView>
  </sheetViews>
  <sheetFormatPr defaultRowHeight="15"/>
  <cols>
    <col min="1" max="1" width="2.85546875" bestFit="1" customWidth="1"/>
    <col min="2" max="2" width="9.7109375" bestFit="1" customWidth="1"/>
    <col min="3" max="3" width="9.5703125" bestFit="1" customWidth="1"/>
    <col min="4" max="4" width="7.5703125" bestFit="1" customWidth="1"/>
    <col min="5" max="5" width="6.42578125" bestFit="1" customWidth="1"/>
    <col min="6" max="6" width="10.85546875" bestFit="1" customWidth="1"/>
    <col min="7" max="7" width="5.42578125" bestFit="1" customWidth="1"/>
    <col min="8" max="9" width="5.5703125" bestFit="1" customWidth="1"/>
    <col min="10" max="10" width="7.140625" bestFit="1" customWidth="1"/>
    <col min="11" max="11" width="6.42578125" bestFit="1" customWidth="1"/>
    <col min="12" max="12" width="7.5703125" bestFit="1" customWidth="1"/>
  </cols>
  <sheetData>
    <row r="1" spans="1:12" s="5" customFormat="1" ht="90" customHeight="1">
      <c r="A1" s="13"/>
      <c r="B1" s="14"/>
      <c r="C1" s="14"/>
      <c r="D1" s="14"/>
      <c r="E1" s="14"/>
      <c r="F1" s="14"/>
      <c r="G1" s="14"/>
      <c r="H1" s="15"/>
      <c r="I1" s="16" t="s">
        <v>25</v>
      </c>
      <c r="J1" s="16"/>
      <c r="K1" s="16"/>
      <c r="L1" s="16"/>
    </row>
    <row r="2" spans="1:12" s="5" customFormat="1" ht="63.75" customHeight="1">
      <c r="A2" s="13" t="s">
        <v>26</v>
      </c>
      <c r="B2" s="14"/>
      <c r="C2" s="14"/>
      <c r="D2" s="14"/>
      <c r="E2" s="14"/>
      <c r="F2" s="14"/>
      <c r="G2" s="14"/>
      <c r="H2" s="15"/>
      <c r="I2" s="16" t="s">
        <v>30</v>
      </c>
      <c r="J2" s="16"/>
      <c r="K2" s="16"/>
      <c r="L2" s="16"/>
    </row>
    <row r="3" spans="1:12" s="1" customFormat="1">
      <c r="A3" s="3" t="s">
        <v>7</v>
      </c>
      <c r="B3" s="3" t="s">
        <v>8</v>
      </c>
      <c r="C3" s="3" t="s">
        <v>9</v>
      </c>
      <c r="D3" s="3" t="s">
        <v>10</v>
      </c>
      <c r="E3" s="3" t="s">
        <v>11</v>
      </c>
      <c r="F3" s="3" t="s">
        <v>12</v>
      </c>
      <c r="G3" s="3" t="s">
        <v>13</v>
      </c>
      <c r="H3" s="4" t="s">
        <v>20</v>
      </c>
      <c r="I3" s="4" t="s">
        <v>21</v>
      </c>
      <c r="J3" s="4" t="s">
        <v>22</v>
      </c>
      <c r="K3" s="4" t="s">
        <v>23</v>
      </c>
      <c r="L3" s="4" t="s">
        <v>24</v>
      </c>
    </row>
    <row r="4" spans="1:12">
      <c r="A4" s="2">
        <v>1</v>
      </c>
      <c r="B4" s="2" t="s">
        <v>2</v>
      </c>
      <c r="C4" s="2" t="s">
        <v>15</v>
      </c>
      <c r="D4" s="2" t="s">
        <v>3</v>
      </c>
      <c r="E4" s="2" t="s">
        <v>19</v>
      </c>
      <c r="F4" s="8" t="s">
        <v>29</v>
      </c>
      <c r="G4" s="2">
        <v>29</v>
      </c>
      <c r="H4" s="9">
        <f>VLOOKUP(F4,'[1]SUBHAS KU RAUL KU'!$C$5:$D$21,2,FALSE)</f>
        <v>40</v>
      </c>
      <c r="I4" s="9">
        <f>G4*2</f>
        <v>58</v>
      </c>
      <c r="J4" s="9">
        <f>G4*8</f>
        <v>232</v>
      </c>
      <c r="K4" s="9">
        <v>40</v>
      </c>
      <c r="L4" s="9">
        <f>G4*H4+I4+J4+K4</f>
        <v>1490</v>
      </c>
    </row>
    <row r="5" spans="1:12">
      <c r="A5" s="2">
        <v>2</v>
      </c>
      <c r="B5" s="2" t="s">
        <v>0</v>
      </c>
      <c r="C5" s="2" t="s">
        <v>14</v>
      </c>
      <c r="D5" s="2" t="s">
        <v>1</v>
      </c>
      <c r="E5" s="2" t="s">
        <v>19</v>
      </c>
      <c r="F5" s="2" t="s">
        <v>18</v>
      </c>
      <c r="G5" s="2">
        <v>19</v>
      </c>
      <c r="H5" s="9">
        <f>VLOOKUP(F5,'[1]SUBHAS KU RAUL KU'!$C$5:$D$21,2,FALSE)</f>
        <v>40</v>
      </c>
      <c r="I5" s="9">
        <f t="shared" ref="I5:I7" si="0">G5*2</f>
        <v>38</v>
      </c>
      <c r="J5" s="9">
        <f t="shared" ref="J5:J7" si="1">G5*8</f>
        <v>152</v>
      </c>
      <c r="K5" s="9">
        <v>40</v>
      </c>
      <c r="L5" s="9">
        <f t="shared" ref="L5:L7" si="2">G5*H5+I5+J5+K5</f>
        <v>990</v>
      </c>
    </row>
    <row r="6" spans="1:12">
      <c r="A6" s="2">
        <v>3</v>
      </c>
      <c r="B6" s="2" t="s">
        <v>4</v>
      </c>
      <c r="C6" s="2" t="s">
        <v>16</v>
      </c>
      <c r="D6" s="2" t="s">
        <v>5</v>
      </c>
      <c r="E6" s="2" t="s">
        <v>19</v>
      </c>
      <c r="F6" s="8" t="s">
        <v>29</v>
      </c>
      <c r="G6" s="2">
        <v>18</v>
      </c>
      <c r="H6" s="9">
        <f>VLOOKUP(F6,'[1]SUBHAS KU RAUL KU'!$C$5:$D$21,2,FALSE)</f>
        <v>40</v>
      </c>
      <c r="I6" s="9">
        <f t="shared" si="0"/>
        <v>36</v>
      </c>
      <c r="J6" s="9">
        <f t="shared" si="1"/>
        <v>144</v>
      </c>
      <c r="K6" s="9">
        <v>40</v>
      </c>
      <c r="L6" s="9">
        <f t="shared" si="2"/>
        <v>940</v>
      </c>
    </row>
    <row r="7" spans="1:12">
      <c r="A7" s="2">
        <v>4</v>
      </c>
      <c r="B7" s="2" t="s">
        <v>4</v>
      </c>
      <c r="C7" s="2" t="s">
        <v>17</v>
      </c>
      <c r="D7" s="2" t="s">
        <v>6</v>
      </c>
      <c r="E7" s="2" t="s">
        <v>19</v>
      </c>
      <c r="F7" s="2" t="s">
        <v>18</v>
      </c>
      <c r="G7" s="2">
        <v>20</v>
      </c>
      <c r="H7" s="9">
        <f>VLOOKUP(F7,'[1]SUBHAS KU RAUL KU'!$C$5:$D$21,2,FALSE)</f>
        <v>40</v>
      </c>
      <c r="I7" s="9">
        <f t="shared" si="0"/>
        <v>40</v>
      </c>
      <c r="J7" s="9">
        <f t="shared" si="1"/>
        <v>160</v>
      </c>
      <c r="K7" s="9">
        <v>40</v>
      </c>
      <c r="L7" s="9">
        <f t="shared" si="2"/>
        <v>1040</v>
      </c>
    </row>
    <row r="8" spans="1:12" s="7" customFormat="1" ht="15" customHeight="1">
      <c r="A8" s="17" t="s">
        <v>31</v>
      </c>
      <c r="B8" s="18"/>
      <c r="C8" s="18"/>
      <c r="D8" s="18"/>
      <c r="E8" s="18"/>
      <c r="F8" s="18"/>
      <c r="G8" s="18"/>
      <c r="H8" s="19"/>
      <c r="I8" s="19"/>
      <c r="J8" s="19"/>
      <c r="K8" s="20"/>
      <c r="L8" s="6">
        <f>SUM(L4:L7)</f>
        <v>4460</v>
      </c>
    </row>
    <row r="9" spans="1:12" s="7" customFormat="1" ht="30" customHeight="1">
      <c r="A9" s="11" t="s">
        <v>28</v>
      </c>
      <c r="B9" s="11"/>
      <c r="C9" s="11"/>
      <c r="D9" s="11"/>
      <c r="E9" s="11"/>
      <c r="F9" s="11"/>
      <c r="G9" s="11"/>
      <c r="H9" s="12"/>
      <c r="I9" s="12"/>
      <c r="J9" s="12"/>
      <c r="K9" s="12"/>
      <c r="L9" s="12"/>
    </row>
    <row r="10" spans="1:12" s="7" customFormat="1" ht="30" customHeight="1">
      <c r="A10" s="11" t="s">
        <v>27</v>
      </c>
      <c r="B10" s="11"/>
      <c r="C10" s="11"/>
      <c r="D10" s="11"/>
      <c r="E10" s="11"/>
      <c r="F10" s="11"/>
      <c r="G10" s="11"/>
      <c r="H10" s="12"/>
      <c r="I10" s="12"/>
      <c r="J10" s="12"/>
      <c r="K10" s="12"/>
      <c r="L10" s="12"/>
    </row>
    <row r="11" spans="1:12">
      <c r="G11" s="10">
        <f>SUM(G4:G7)</f>
        <v>86</v>
      </c>
    </row>
  </sheetData>
  <sortState ref="B2:G5">
    <sortCondition ref="B1"/>
  </sortState>
  <mergeCells count="7">
    <mergeCell ref="A10:L10"/>
    <mergeCell ref="A1:H1"/>
    <mergeCell ref="I1:L1"/>
    <mergeCell ref="A2:H2"/>
    <mergeCell ref="I2:L2"/>
    <mergeCell ref="A8:K8"/>
    <mergeCell ref="A9:L9"/>
  </mergeCells>
  <pageMargins left="0.7" right="0.33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LENOVO</cp:lastModifiedBy>
  <cp:lastPrinted>2025-07-14T07:30:23Z</cp:lastPrinted>
  <dcterms:created xsi:type="dcterms:W3CDTF">2025-07-11T12:27:26Z</dcterms:created>
  <dcterms:modified xsi:type="dcterms:W3CDTF">2025-07-14T07:30:25Z</dcterms:modified>
</cp:coreProperties>
</file>