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0730" windowHeight="117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32" i="1" l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L11" i="1" s="1"/>
  <c r="J10" i="1"/>
  <c r="I10" i="1"/>
  <c r="L10" i="1" s="1"/>
  <c r="J9" i="1"/>
  <c r="I9" i="1"/>
  <c r="L9" i="1" s="1"/>
  <c r="J8" i="1"/>
  <c r="I8" i="1"/>
  <c r="J7" i="1"/>
  <c r="I7" i="1"/>
  <c r="J6" i="1"/>
  <c r="I6" i="1"/>
  <c r="L6" i="1" s="1"/>
  <c r="J5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J4" i="1"/>
  <c r="I4" i="1"/>
  <c r="L5" i="1" l="1"/>
  <c r="L4" i="1"/>
  <c r="L7" i="1"/>
  <c r="L8" i="1"/>
  <c r="L12" i="1"/>
  <c r="L13" i="1"/>
  <c r="L14" i="1"/>
  <c r="L15" i="1"/>
  <c r="L16" i="1"/>
  <c r="L17" i="1"/>
  <c r="L18" i="1"/>
  <c r="L19" i="1"/>
  <c r="L31" i="1"/>
</calcChain>
</file>

<file path=xl/sharedStrings.xml><?xml version="1.0" encoding="utf-8"?>
<sst xmlns="http://schemas.openxmlformats.org/spreadsheetml/2006/main" count="181" uniqueCount="108">
  <si>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</si>
  <si>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</si>
  <si>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</si>
  <si>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</si>
  <si>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</si>
  <si>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</si>
  <si>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</si>
  <si>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</si>
  <si>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</si>
  <si>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</si>
  <si>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</si>
  <si>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</si>
  <si>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</si>
  <si>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</si>
  <si>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PRODUCT</t>
  </si>
  <si>
    <t>CTC</t>
  </si>
  <si>
    <t>TEA</t>
  </si>
  <si>
    <t>DRY FRUITS</t>
  </si>
  <si>
    <t>PURI</t>
  </si>
  <si>
    <t>RAHAMA</t>
  </si>
  <si>
    <t>BARIPADA</t>
  </si>
  <si>
    <t>PARADEEP</t>
  </si>
  <si>
    <t>ANGUL</t>
  </si>
  <si>
    <t>TALCHER</t>
  </si>
  <si>
    <t>BALASORE</t>
  </si>
  <si>
    <t>JAJPUR TOWN</t>
  </si>
  <si>
    <t>DHENKANAL</t>
  </si>
  <si>
    <t>JAGATSINGHPUR</t>
  </si>
  <si>
    <t>AGARBATTI</t>
  </si>
  <si>
    <t>NIALI</t>
  </si>
  <si>
    <t xml:space="preserve">DEBARATI MARKETING SOLUTIONS
Address:TELENGAPENTHA,NEAR SANTOSHI MAA TEMPLE,
CUTTACK,9438274325
GST No:21DSAPS9712J1ZL
</t>
  </si>
  <si>
    <t>BANKI</t>
  </si>
  <si>
    <t>NAYAGARH</t>
  </si>
  <si>
    <t>POLASARA</t>
  </si>
  <si>
    <t>KENDRAPARA</t>
  </si>
  <si>
    <t>BETANATI</t>
  </si>
  <si>
    <t>Kindly, verify &amp; confirm within 7 days, else GST will be filed by 20th DEC, 2025. 
GST to be paid by Consignor under Reverse Charge Mechanism(RCM) as per GST.</t>
  </si>
  <si>
    <t>03/11/2025</t>
  </si>
  <si>
    <t>PL/DO/11552</t>
  </si>
  <si>
    <t>117</t>
  </si>
  <si>
    <t>04/11/2025</t>
  </si>
  <si>
    <t>PL/DO/11613</t>
  </si>
  <si>
    <t>120</t>
  </si>
  <si>
    <t>08/11/2025</t>
  </si>
  <si>
    <t>PL/DO/11751</t>
  </si>
  <si>
    <t>123</t>
  </si>
  <si>
    <t>12/11/2025</t>
  </si>
  <si>
    <t>PL/DO/11976</t>
  </si>
  <si>
    <t>125</t>
  </si>
  <si>
    <t>KUAKHIA</t>
  </si>
  <si>
    <t>PL/DO/11977</t>
  </si>
  <si>
    <t>127</t>
  </si>
  <si>
    <t>PL/DO/11981</t>
  </si>
  <si>
    <t>122</t>
  </si>
  <si>
    <t>PL/MA/08335</t>
  </si>
  <si>
    <t>126</t>
  </si>
  <si>
    <t>14/11/2025</t>
  </si>
  <si>
    <t>PL/DO/12039</t>
  </si>
  <si>
    <t>128</t>
  </si>
  <si>
    <t>PL/DO/12054</t>
  </si>
  <si>
    <t>129</t>
  </si>
  <si>
    <t>BALUGAON</t>
  </si>
  <si>
    <t>PL/DO/12055</t>
  </si>
  <si>
    <t>132</t>
  </si>
  <si>
    <t>CHANDPUR</t>
  </si>
  <si>
    <t>PL/MA/08394</t>
  </si>
  <si>
    <t>131</t>
  </si>
  <si>
    <t>KHALIKOT</t>
  </si>
  <si>
    <t>15/11/2025</t>
  </si>
  <si>
    <t>PL/DO/12102</t>
  </si>
  <si>
    <t>SALIPUR</t>
  </si>
  <si>
    <t>18/11/2025</t>
  </si>
  <si>
    <t>PL/MA/08530</t>
  </si>
  <si>
    <t>136</t>
  </si>
  <si>
    <t>PL/MA/08532</t>
  </si>
  <si>
    <t>134</t>
  </si>
  <si>
    <t>20/11/2025</t>
  </si>
  <si>
    <t>PL/DO/12337</t>
  </si>
  <si>
    <t>141</t>
  </si>
  <si>
    <t>PL/DO/12339</t>
  </si>
  <si>
    <t>140</t>
  </si>
  <si>
    <t>PL/MA/08634</t>
  </si>
  <si>
    <t>143</t>
  </si>
  <si>
    <t>25/11/2025</t>
  </si>
  <si>
    <t>PL/DO/12566</t>
  </si>
  <si>
    <t>145</t>
  </si>
  <si>
    <t>PL/DO/12569</t>
  </si>
  <si>
    <t>144</t>
  </si>
  <si>
    <t>PL/DO/12570</t>
  </si>
  <si>
    <t>146</t>
  </si>
  <si>
    <t>PL/DO/12571</t>
  </si>
  <si>
    <t>150</t>
  </si>
  <si>
    <t>PL/MA/08826</t>
  </si>
  <si>
    <t>147</t>
  </si>
  <si>
    <t>28/11/2025</t>
  </si>
  <si>
    <t>PL/DO/12759</t>
  </si>
  <si>
    <t>153</t>
  </si>
  <si>
    <t>PL/DO/12770</t>
  </si>
  <si>
    <t>151</t>
  </si>
  <si>
    <t>PL/DO/12774</t>
  </si>
  <si>
    <t>154</t>
  </si>
  <si>
    <t>29/11/2025</t>
  </si>
  <si>
    <t>PL/MA/09013</t>
  </si>
  <si>
    <t>155/151</t>
  </si>
  <si>
    <t>PL/MA/09017</t>
  </si>
  <si>
    <t>152</t>
  </si>
  <si>
    <t>(RUPEES TWENTY FOUR THOUSAND THREE HUNDRED NINETY THREE ONLY)</t>
  </si>
  <si>
    <t xml:space="preserve">Bill Date: 30/11/2025
Bill No : 20744
Total Amount: 24393.00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</si>
</sst>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0" fillId="0" borderId="0" xfId="0" applyNumberFormat="1" applyFont="1" applyAlignment="1">
      <alignment vertical="center" wrapText="1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0" fontId="1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Border="1"/>
    <xf numFmtId="0" fontId="1" fillId="0" borderId="19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2" fontId="0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0" fontId="0" fillId="0" borderId="24" xfId="0" applyNumberFormat="1" applyFont="1" applyBorder="1"/>
    <xf numFmtId="0" fontId="1" fillId="0" borderId="5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2" fontId="1" fillId="0" borderId="10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152399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810124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16" workbookViewId="0">
      <selection activeCell="Q31" sqref="Q31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1" bestFit="1" customWidth="1"/>
    <col min="9" max="9" width="5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2" bestFit="1" customWidth="1"/>
    <col min="14" max="16384" width="9.140625" style="1"/>
  </cols>
  <sheetData>
    <row r="1" spans="1:13" ht="66.75" customHeight="1" thickBot="1">
      <c r="A1" s="25"/>
      <c r="B1" s="26"/>
      <c r="C1" s="26"/>
      <c r="D1" s="26"/>
      <c r="E1" s="26"/>
      <c r="F1" s="26"/>
      <c r="G1" s="26"/>
      <c r="H1" s="26"/>
      <c r="I1" s="26"/>
      <c r="J1" s="13" t="s">
        <v>0</v>
      </c>
      <c r="K1" s="14"/>
      <c r="L1" s="14"/>
      <c r="M1" s="15"/>
    </row>
    <row r="2" spans="1:13" s="10" customFormat="1" ht="79.5" customHeight="1" thickBot="1">
      <c r="A2" s="27" t="s">
        <v>30</v>
      </c>
      <c r="B2" s="28"/>
      <c r="C2" s="28"/>
      <c r="D2" s="28"/>
      <c r="E2" s="28"/>
      <c r="F2" s="28"/>
      <c r="G2" s="28"/>
      <c r="H2" s="28"/>
      <c r="I2" s="29"/>
      <c r="J2" s="16" t="s">
        <v>107</v>
      </c>
      <c r="K2" s="17"/>
      <c r="L2" s="17"/>
      <c r="M2" s="18"/>
    </row>
    <row r="3" spans="1:13" ht="15.75" thickBo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9" t="s">
        <v>14</v>
      </c>
    </row>
    <row r="4" spans="1:13">
      <c r="A4" s="35">
        <v>1</v>
      </c>
      <c r="B4" s="36" t="s">
        <v>37</v>
      </c>
      <c r="C4" s="36" t="s">
        <v>38</v>
      </c>
      <c r="D4" s="36" t="s">
        <v>39</v>
      </c>
      <c r="E4" s="36" t="s">
        <v>15</v>
      </c>
      <c r="F4" s="36" t="s">
        <v>19</v>
      </c>
      <c r="G4" s="36">
        <v>16</v>
      </c>
      <c r="H4" s="37">
        <v>45</v>
      </c>
      <c r="I4" s="37">
        <f>G4*2</f>
        <v>32</v>
      </c>
      <c r="J4" s="37">
        <f>G4*10</f>
        <v>160</v>
      </c>
      <c r="K4" s="37">
        <v>30</v>
      </c>
      <c r="L4" s="37">
        <f>G4*H4+I4+J4+K4</f>
        <v>942</v>
      </c>
      <c r="M4" s="38" t="s">
        <v>17</v>
      </c>
    </row>
    <row r="5" spans="1:13">
      <c r="A5" s="11">
        <f>A4+1</f>
        <v>2</v>
      </c>
      <c r="B5" s="4" t="s">
        <v>40</v>
      </c>
      <c r="C5" s="4" t="s">
        <v>41</v>
      </c>
      <c r="D5" s="4" t="s">
        <v>42</v>
      </c>
      <c r="E5" s="4" t="s">
        <v>15</v>
      </c>
      <c r="F5" s="4" t="s">
        <v>29</v>
      </c>
      <c r="G5" s="4">
        <v>4</v>
      </c>
      <c r="H5" s="5">
        <v>60</v>
      </c>
      <c r="I5" s="5">
        <f>G5*2</f>
        <v>8</v>
      </c>
      <c r="J5" s="5">
        <f>G5*10</f>
        <v>40</v>
      </c>
      <c r="K5" s="5">
        <v>30</v>
      </c>
      <c r="L5" s="5">
        <f>G5*H5+I5+J5+K5</f>
        <v>318</v>
      </c>
      <c r="M5" s="12" t="s">
        <v>16</v>
      </c>
    </row>
    <row r="6" spans="1:13">
      <c r="A6" s="11">
        <f t="shared" ref="A6:A30" si="0">A5+1</f>
        <v>3</v>
      </c>
      <c r="B6" s="4" t="s">
        <v>43</v>
      </c>
      <c r="C6" s="4" t="s">
        <v>44</v>
      </c>
      <c r="D6" s="4" t="s">
        <v>45</v>
      </c>
      <c r="E6" s="4" t="s">
        <v>15</v>
      </c>
      <c r="F6" s="4" t="s">
        <v>18</v>
      </c>
      <c r="G6" s="4">
        <v>6</v>
      </c>
      <c r="H6" s="5">
        <v>50</v>
      </c>
      <c r="I6" s="5">
        <f>G6*2</f>
        <v>12</v>
      </c>
      <c r="J6" s="5">
        <f>G6*10</f>
        <v>60</v>
      </c>
      <c r="K6" s="5">
        <v>30</v>
      </c>
      <c r="L6" s="5">
        <f>G6*H6+I6+J6+K6</f>
        <v>402</v>
      </c>
      <c r="M6" s="12" t="s">
        <v>17</v>
      </c>
    </row>
    <row r="7" spans="1:13">
      <c r="A7" s="11">
        <f t="shared" si="0"/>
        <v>4</v>
      </c>
      <c r="B7" s="4" t="s">
        <v>46</v>
      </c>
      <c r="C7" s="4" t="s">
        <v>47</v>
      </c>
      <c r="D7" s="4" t="s">
        <v>48</v>
      </c>
      <c r="E7" s="4" t="s">
        <v>15</v>
      </c>
      <c r="F7" s="4" t="s">
        <v>49</v>
      </c>
      <c r="G7" s="4">
        <v>11</v>
      </c>
      <c r="H7" s="5">
        <v>40</v>
      </c>
      <c r="I7" s="5">
        <f>G7*2</f>
        <v>22</v>
      </c>
      <c r="J7" s="5">
        <f>G7*10</f>
        <v>110</v>
      </c>
      <c r="K7" s="5">
        <v>30</v>
      </c>
      <c r="L7" s="5">
        <f>G7*H7+I7+J7+K7</f>
        <v>602</v>
      </c>
      <c r="M7" s="12" t="s">
        <v>17</v>
      </c>
    </row>
    <row r="8" spans="1:13">
      <c r="A8" s="11">
        <f t="shared" si="0"/>
        <v>5</v>
      </c>
      <c r="B8" s="4" t="s">
        <v>46</v>
      </c>
      <c r="C8" s="4" t="s">
        <v>50</v>
      </c>
      <c r="D8" s="4" t="s">
        <v>51</v>
      </c>
      <c r="E8" s="4" t="s">
        <v>15</v>
      </c>
      <c r="F8" s="4" t="s">
        <v>49</v>
      </c>
      <c r="G8" s="4">
        <v>9</v>
      </c>
      <c r="H8" s="5">
        <v>100</v>
      </c>
      <c r="I8" s="5">
        <f>G8*2</f>
        <v>18</v>
      </c>
      <c r="J8" s="5">
        <f>G8*10</f>
        <v>90</v>
      </c>
      <c r="K8" s="5">
        <v>30</v>
      </c>
      <c r="L8" s="5">
        <f>G8*H8+I8+J8+K8</f>
        <v>1038</v>
      </c>
      <c r="M8" s="12" t="s">
        <v>28</v>
      </c>
    </row>
    <row r="9" spans="1:13">
      <c r="A9" s="11">
        <f t="shared" si="0"/>
        <v>6</v>
      </c>
      <c r="B9" s="4" t="s">
        <v>46</v>
      </c>
      <c r="C9" s="4" t="s">
        <v>52</v>
      </c>
      <c r="D9" s="4" t="s">
        <v>53</v>
      </c>
      <c r="E9" s="4" t="s">
        <v>15</v>
      </c>
      <c r="F9" s="4" t="s">
        <v>34</v>
      </c>
      <c r="G9" s="4">
        <v>13</v>
      </c>
      <c r="H9" s="5">
        <v>40</v>
      </c>
      <c r="I9" s="5">
        <f>G9*2</f>
        <v>26</v>
      </c>
      <c r="J9" s="5">
        <f>G9*10</f>
        <v>130</v>
      </c>
      <c r="K9" s="5">
        <v>30</v>
      </c>
      <c r="L9" s="5">
        <f>G9*H9+I9+J9+K9</f>
        <v>706</v>
      </c>
      <c r="M9" s="12" t="s">
        <v>17</v>
      </c>
    </row>
    <row r="10" spans="1:13">
      <c r="A10" s="11">
        <f t="shared" si="0"/>
        <v>7</v>
      </c>
      <c r="B10" s="4" t="s">
        <v>46</v>
      </c>
      <c r="C10" s="4" t="s">
        <v>54</v>
      </c>
      <c r="D10" s="4" t="s">
        <v>55</v>
      </c>
      <c r="E10" s="4" t="s">
        <v>15</v>
      </c>
      <c r="F10" s="4" t="s">
        <v>24</v>
      </c>
      <c r="G10" s="4">
        <v>27</v>
      </c>
      <c r="H10" s="5">
        <v>45</v>
      </c>
      <c r="I10" s="5">
        <f>G10*2</f>
        <v>54</v>
      </c>
      <c r="J10" s="5">
        <f>G10*10</f>
        <v>270</v>
      </c>
      <c r="K10" s="5">
        <v>30</v>
      </c>
      <c r="L10" s="5">
        <f>G10*H10+I10+J10+K10</f>
        <v>1569</v>
      </c>
      <c r="M10" s="12" t="s">
        <v>17</v>
      </c>
    </row>
    <row r="11" spans="1:13">
      <c r="A11" s="11">
        <f t="shared" si="0"/>
        <v>8</v>
      </c>
      <c r="B11" s="4" t="s">
        <v>56</v>
      </c>
      <c r="C11" s="4" t="s">
        <v>57</v>
      </c>
      <c r="D11" s="4" t="s">
        <v>58</v>
      </c>
      <c r="E11" s="4" t="s">
        <v>15</v>
      </c>
      <c r="F11" s="4" t="s">
        <v>31</v>
      </c>
      <c r="G11" s="4">
        <v>17</v>
      </c>
      <c r="H11" s="5">
        <v>55</v>
      </c>
      <c r="I11" s="5">
        <f>G11*2</f>
        <v>34</v>
      </c>
      <c r="J11" s="5">
        <f>G11*10</f>
        <v>170</v>
      </c>
      <c r="K11" s="5">
        <v>30</v>
      </c>
      <c r="L11" s="5">
        <f>G11*H11+I11+J11+K11</f>
        <v>1169</v>
      </c>
      <c r="M11" s="12" t="s">
        <v>16</v>
      </c>
    </row>
    <row r="12" spans="1:13">
      <c r="A12" s="11">
        <f t="shared" si="0"/>
        <v>9</v>
      </c>
      <c r="B12" s="4" t="s">
        <v>56</v>
      </c>
      <c r="C12" s="4" t="s">
        <v>59</v>
      </c>
      <c r="D12" s="4" t="s">
        <v>60</v>
      </c>
      <c r="E12" s="4" t="s">
        <v>15</v>
      </c>
      <c r="F12" s="4" t="s">
        <v>61</v>
      </c>
      <c r="G12" s="4">
        <v>6</v>
      </c>
      <c r="H12" s="5">
        <v>60</v>
      </c>
      <c r="I12" s="5">
        <f>G12*2</f>
        <v>12</v>
      </c>
      <c r="J12" s="5">
        <f>G12*10</f>
        <v>60</v>
      </c>
      <c r="K12" s="5">
        <v>30</v>
      </c>
      <c r="L12" s="5">
        <f>G12*H12+I12+J12+K12</f>
        <v>462</v>
      </c>
      <c r="M12" s="12" t="s">
        <v>16</v>
      </c>
    </row>
    <row r="13" spans="1:13">
      <c r="A13" s="11">
        <f t="shared" si="0"/>
        <v>10</v>
      </c>
      <c r="B13" s="4" t="s">
        <v>56</v>
      </c>
      <c r="C13" s="4" t="s">
        <v>62</v>
      </c>
      <c r="D13" s="4" t="s">
        <v>63</v>
      </c>
      <c r="E13" s="4" t="s">
        <v>15</v>
      </c>
      <c r="F13" s="4" t="s">
        <v>64</v>
      </c>
      <c r="G13" s="4">
        <v>5</v>
      </c>
      <c r="H13" s="5">
        <v>60</v>
      </c>
      <c r="I13" s="5">
        <f>G13*2</f>
        <v>10</v>
      </c>
      <c r="J13" s="5">
        <f>G13*10</f>
        <v>50</v>
      </c>
      <c r="K13" s="5">
        <v>30</v>
      </c>
      <c r="L13" s="5">
        <f>G13*H13+I13+J13+K13</f>
        <v>390</v>
      </c>
      <c r="M13" s="12" t="s">
        <v>16</v>
      </c>
    </row>
    <row r="14" spans="1:13">
      <c r="A14" s="11">
        <f t="shared" si="0"/>
        <v>11</v>
      </c>
      <c r="B14" s="4" t="s">
        <v>56</v>
      </c>
      <c r="C14" s="4" t="s">
        <v>65</v>
      </c>
      <c r="D14" s="4" t="s">
        <v>66</v>
      </c>
      <c r="E14" s="4" t="s">
        <v>15</v>
      </c>
      <c r="F14" s="4" t="s">
        <v>67</v>
      </c>
      <c r="G14" s="4">
        <v>4</v>
      </c>
      <c r="H14" s="5">
        <v>85</v>
      </c>
      <c r="I14" s="5">
        <f>G14*2</f>
        <v>8</v>
      </c>
      <c r="J14" s="5">
        <f>G14*10</f>
        <v>40</v>
      </c>
      <c r="K14" s="5">
        <v>30</v>
      </c>
      <c r="L14" s="5">
        <f>G14*H14+I14+J14+K14</f>
        <v>418</v>
      </c>
      <c r="M14" s="12" t="s">
        <v>16</v>
      </c>
    </row>
    <row r="15" spans="1:13">
      <c r="A15" s="11">
        <f t="shared" si="0"/>
        <v>12</v>
      </c>
      <c r="B15" s="4" t="s">
        <v>68</v>
      </c>
      <c r="C15" s="4" t="s">
        <v>69</v>
      </c>
      <c r="D15" s="4" t="s">
        <v>60</v>
      </c>
      <c r="E15" s="4" t="s">
        <v>15</v>
      </c>
      <c r="F15" s="4" t="s">
        <v>70</v>
      </c>
      <c r="G15" s="4">
        <v>4</v>
      </c>
      <c r="H15" s="5">
        <v>40</v>
      </c>
      <c r="I15" s="5">
        <f>G15*2</f>
        <v>8</v>
      </c>
      <c r="J15" s="5">
        <f>G15*10</f>
        <v>40</v>
      </c>
      <c r="K15" s="5">
        <v>30</v>
      </c>
      <c r="L15" s="5">
        <f>G15*H15+I15+J15+K15</f>
        <v>238</v>
      </c>
      <c r="M15" s="12" t="s">
        <v>17</v>
      </c>
    </row>
    <row r="16" spans="1:13">
      <c r="A16" s="11">
        <f t="shared" si="0"/>
        <v>13</v>
      </c>
      <c r="B16" s="4" t="s">
        <v>71</v>
      </c>
      <c r="C16" s="4" t="s">
        <v>72</v>
      </c>
      <c r="D16" s="4" t="s">
        <v>73</v>
      </c>
      <c r="E16" s="4" t="s">
        <v>15</v>
      </c>
      <c r="F16" s="4" t="s">
        <v>23</v>
      </c>
      <c r="G16" s="4">
        <v>5</v>
      </c>
      <c r="H16" s="5">
        <v>120</v>
      </c>
      <c r="I16" s="5">
        <f>G16*2</f>
        <v>10</v>
      </c>
      <c r="J16" s="5">
        <f>G16*10</f>
        <v>50</v>
      </c>
      <c r="K16" s="5">
        <v>30</v>
      </c>
      <c r="L16" s="5">
        <f>G16*H16+I16+J16+K16</f>
        <v>690</v>
      </c>
      <c r="M16" s="12" t="s">
        <v>28</v>
      </c>
    </row>
    <row r="17" spans="1:13">
      <c r="A17" s="11">
        <f t="shared" si="0"/>
        <v>14</v>
      </c>
      <c r="B17" s="4" t="s">
        <v>71</v>
      </c>
      <c r="C17" s="4" t="s">
        <v>74</v>
      </c>
      <c r="D17" s="4" t="s">
        <v>75</v>
      </c>
      <c r="E17" s="4" t="s">
        <v>15</v>
      </c>
      <c r="F17" s="4" t="s">
        <v>33</v>
      </c>
      <c r="G17" s="4">
        <v>4</v>
      </c>
      <c r="H17" s="5">
        <v>65</v>
      </c>
      <c r="I17" s="5">
        <f>G17*2</f>
        <v>8</v>
      </c>
      <c r="J17" s="5">
        <f>G17*10</f>
        <v>40</v>
      </c>
      <c r="K17" s="5">
        <v>30</v>
      </c>
      <c r="L17" s="5">
        <f>G17*H17+I17+J17+K17</f>
        <v>338</v>
      </c>
      <c r="M17" s="12" t="s">
        <v>17</v>
      </c>
    </row>
    <row r="18" spans="1:13">
      <c r="A18" s="11">
        <f t="shared" si="0"/>
        <v>15</v>
      </c>
      <c r="B18" s="4" t="s">
        <v>76</v>
      </c>
      <c r="C18" s="4" t="s">
        <v>77</v>
      </c>
      <c r="D18" s="4" t="s">
        <v>78</v>
      </c>
      <c r="E18" s="4" t="s">
        <v>15</v>
      </c>
      <c r="F18" s="4" t="s">
        <v>32</v>
      </c>
      <c r="G18" s="4">
        <v>19</v>
      </c>
      <c r="H18" s="5">
        <v>45</v>
      </c>
      <c r="I18" s="5">
        <f>G18*2</f>
        <v>38</v>
      </c>
      <c r="J18" s="5">
        <f>G18*10</f>
        <v>190</v>
      </c>
      <c r="K18" s="5">
        <v>30</v>
      </c>
      <c r="L18" s="5">
        <f>G18*H18+I18+J18+K18</f>
        <v>1113</v>
      </c>
      <c r="M18" s="12" t="s">
        <v>17</v>
      </c>
    </row>
    <row r="19" spans="1:13">
      <c r="A19" s="11">
        <f t="shared" si="0"/>
        <v>16</v>
      </c>
      <c r="B19" s="4" t="s">
        <v>76</v>
      </c>
      <c r="C19" s="4" t="s">
        <v>79</v>
      </c>
      <c r="D19" s="4" t="s">
        <v>80</v>
      </c>
      <c r="E19" s="4" t="s">
        <v>15</v>
      </c>
      <c r="F19" s="4" t="s">
        <v>19</v>
      </c>
      <c r="G19" s="4">
        <v>20</v>
      </c>
      <c r="H19" s="5">
        <v>45</v>
      </c>
      <c r="I19" s="5">
        <f>G19*2</f>
        <v>40</v>
      </c>
      <c r="J19" s="5">
        <f>G19*10</f>
        <v>200</v>
      </c>
      <c r="K19" s="5">
        <v>30</v>
      </c>
      <c r="L19" s="5">
        <f>G19*H19+I19+J19+K19</f>
        <v>1170</v>
      </c>
      <c r="M19" s="12" t="s">
        <v>17</v>
      </c>
    </row>
    <row r="20" spans="1:13">
      <c r="A20" s="11">
        <f t="shared" si="0"/>
        <v>17</v>
      </c>
      <c r="B20" s="4" t="s">
        <v>76</v>
      </c>
      <c r="C20" s="4" t="s">
        <v>81</v>
      </c>
      <c r="D20" s="4" t="s">
        <v>82</v>
      </c>
      <c r="E20" s="4" t="s">
        <v>15</v>
      </c>
      <c r="F20" s="4" t="s">
        <v>22</v>
      </c>
      <c r="G20" s="4">
        <v>6</v>
      </c>
      <c r="H20" s="5">
        <v>40</v>
      </c>
      <c r="I20" s="5">
        <f>G20*2</f>
        <v>12</v>
      </c>
      <c r="J20" s="5">
        <f>G20*10</f>
        <v>60</v>
      </c>
      <c r="K20" s="5">
        <v>30</v>
      </c>
      <c r="L20" s="5">
        <f>G20*H20+I20+J20+K20</f>
        <v>342</v>
      </c>
      <c r="M20" s="12" t="s">
        <v>17</v>
      </c>
    </row>
    <row r="21" spans="1:13">
      <c r="A21" s="11">
        <f t="shared" si="0"/>
        <v>18</v>
      </c>
      <c r="B21" s="4" t="s">
        <v>83</v>
      </c>
      <c r="C21" s="4" t="s">
        <v>84</v>
      </c>
      <c r="D21" s="4" t="s">
        <v>85</v>
      </c>
      <c r="E21" s="4" t="s">
        <v>15</v>
      </c>
      <c r="F21" s="4" t="s">
        <v>25</v>
      </c>
      <c r="G21" s="4">
        <v>36</v>
      </c>
      <c r="H21" s="5">
        <v>40</v>
      </c>
      <c r="I21" s="5">
        <f>G21*2</f>
        <v>72</v>
      </c>
      <c r="J21" s="5">
        <f>G21*10</f>
        <v>360</v>
      </c>
      <c r="K21" s="5">
        <v>30</v>
      </c>
      <c r="L21" s="5">
        <f>G21*H21+I21+J21+K21</f>
        <v>1902</v>
      </c>
      <c r="M21" s="12" t="s">
        <v>17</v>
      </c>
    </row>
    <row r="22" spans="1:13">
      <c r="A22" s="11">
        <f t="shared" si="0"/>
        <v>19</v>
      </c>
      <c r="B22" s="4" t="s">
        <v>83</v>
      </c>
      <c r="C22" s="4" t="s">
        <v>86</v>
      </c>
      <c r="D22" s="4" t="s">
        <v>87</v>
      </c>
      <c r="E22" s="4" t="s">
        <v>15</v>
      </c>
      <c r="F22" s="4" t="s">
        <v>29</v>
      </c>
      <c r="G22" s="4">
        <v>16</v>
      </c>
      <c r="H22" s="5">
        <v>45</v>
      </c>
      <c r="I22" s="5">
        <f>G22*2</f>
        <v>32</v>
      </c>
      <c r="J22" s="5">
        <f>G22*10</f>
        <v>160</v>
      </c>
      <c r="K22" s="5">
        <v>30</v>
      </c>
      <c r="L22" s="5">
        <f>G22*H22+I22+J22+K22</f>
        <v>942</v>
      </c>
      <c r="M22" s="12" t="s">
        <v>17</v>
      </c>
    </row>
    <row r="23" spans="1:13">
      <c r="A23" s="11">
        <f t="shared" si="0"/>
        <v>20</v>
      </c>
      <c r="B23" s="4" t="s">
        <v>83</v>
      </c>
      <c r="C23" s="4" t="s">
        <v>88</v>
      </c>
      <c r="D23" s="4" t="s">
        <v>89</v>
      </c>
      <c r="E23" s="4" t="s">
        <v>15</v>
      </c>
      <c r="F23" s="4" t="s">
        <v>21</v>
      </c>
      <c r="G23" s="4">
        <v>3</v>
      </c>
      <c r="H23" s="5">
        <v>45</v>
      </c>
      <c r="I23" s="5">
        <f>G23*2</f>
        <v>6</v>
      </c>
      <c r="J23" s="5">
        <f>G23*10</f>
        <v>30</v>
      </c>
      <c r="K23" s="5">
        <v>30</v>
      </c>
      <c r="L23" s="5">
        <f>G23*H23+I23+J23+K23</f>
        <v>201</v>
      </c>
      <c r="M23" s="12" t="s">
        <v>17</v>
      </c>
    </row>
    <row r="24" spans="1:13">
      <c r="A24" s="11">
        <f t="shared" si="0"/>
        <v>21</v>
      </c>
      <c r="B24" s="4" t="s">
        <v>83</v>
      </c>
      <c r="C24" s="4" t="s">
        <v>90</v>
      </c>
      <c r="D24" s="4" t="s">
        <v>91</v>
      </c>
      <c r="E24" s="4" t="s">
        <v>15</v>
      </c>
      <c r="F24" s="4" t="s">
        <v>26</v>
      </c>
      <c r="G24" s="4">
        <v>7</v>
      </c>
      <c r="H24" s="5">
        <v>40</v>
      </c>
      <c r="I24" s="5">
        <f>G24*2</f>
        <v>14</v>
      </c>
      <c r="J24" s="5">
        <f>G24*10</f>
        <v>70</v>
      </c>
      <c r="K24" s="5">
        <v>30</v>
      </c>
      <c r="L24" s="5">
        <f>G24*H24+I24+J24+K24</f>
        <v>394</v>
      </c>
      <c r="M24" s="12" t="s">
        <v>17</v>
      </c>
    </row>
    <row r="25" spans="1:13">
      <c r="A25" s="11">
        <f t="shared" si="0"/>
        <v>22</v>
      </c>
      <c r="B25" s="4" t="s">
        <v>83</v>
      </c>
      <c r="C25" s="4" t="s">
        <v>92</v>
      </c>
      <c r="D25" s="4" t="s">
        <v>93</v>
      </c>
      <c r="E25" s="4" t="s">
        <v>15</v>
      </c>
      <c r="F25" s="4" t="s">
        <v>35</v>
      </c>
      <c r="G25" s="4">
        <v>17</v>
      </c>
      <c r="H25" s="5">
        <v>70</v>
      </c>
      <c r="I25" s="5">
        <f>G25*2</f>
        <v>34</v>
      </c>
      <c r="J25" s="5">
        <f>G25*10</f>
        <v>170</v>
      </c>
      <c r="K25" s="5">
        <v>30</v>
      </c>
      <c r="L25" s="5">
        <f>G25*H25+I25+J25+K25</f>
        <v>1424</v>
      </c>
      <c r="M25" s="12" t="s">
        <v>17</v>
      </c>
    </row>
    <row r="26" spans="1:13">
      <c r="A26" s="11">
        <f t="shared" si="0"/>
        <v>23</v>
      </c>
      <c r="B26" s="4" t="s">
        <v>94</v>
      </c>
      <c r="C26" s="4" t="s">
        <v>95</v>
      </c>
      <c r="D26" s="4" t="s">
        <v>96</v>
      </c>
      <c r="E26" s="4" t="s">
        <v>15</v>
      </c>
      <c r="F26" s="4" t="s">
        <v>34</v>
      </c>
      <c r="G26" s="4">
        <v>16</v>
      </c>
      <c r="H26" s="5">
        <v>40</v>
      </c>
      <c r="I26" s="5">
        <f>G26*2</f>
        <v>32</v>
      </c>
      <c r="J26" s="5">
        <f>G26*10</f>
        <v>160</v>
      </c>
      <c r="K26" s="5">
        <v>30</v>
      </c>
      <c r="L26" s="5">
        <f>G26*H26+I26+J26+K26</f>
        <v>862</v>
      </c>
      <c r="M26" s="12" t="s">
        <v>17</v>
      </c>
    </row>
    <row r="27" spans="1:13">
      <c r="A27" s="11">
        <f t="shared" si="0"/>
        <v>24</v>
      </c>
      <c r="B27" s="4" t="s">
        <v>94</v>
      </c>
      <c r="C27" s="4" t="s">
        <v>97</v>
      </c>
      <c r="D27" s="4" t="s">
        <v>98</v>
      </c>
      <c r="E27" s="4" t="s">
        <v>15</v>
      </c>
      <c r="F27" s="4" t="s">
        <v>27</v>
      </c>
      <c r="G27" s="4">
        <v>16</v>
      </c>
      <c r="H27" s="5">
        <v>40</v>
      </c>
      <c r="I27" s="5">
        <f>G27*2</f>
        <v>32</v>
      </c>
      <c r="J27" s="5">
        <f>G27*10</f>
        <v>160</v>
      </c>
      <c r="K27" s="5">
        <v>30</v>
      </c>
      <c r="L27" s="5">
        <f>G27*H27+I27+J27+K27</f>
        <v>862</v>
      </c>
      <c r="M27" s="12" t="s">
        <v>17</v>
      </c>
    </row>
    <row r="28" spans="1:13">
      <c r="A28" s="11">
        <f t="shared" si="0"/>
        <v>25</v>
      </c>
      <c r="B28" s="4" t="s">
        <v>94</v>
      </c>
      <c r="C28" s="4" t="s">
        <v>99</v>
      </c>
      <c r="D28" s="4" t="s">
        <v>100</v>
      </c>
      <c r="E28" s="4" t="s">
        <v>15</v>
      </c>
      <c r="F28" s="4" t="s">
        <v>64</v>
      </c>
      <c r="G28" s="4">
        <v>5</v>
      </c>
      <c r="H28" s="5">
        <v>60</v>
      </c>
      <c r="I28" s="5">
        <f>G28*2</f>
        <v>10</v>
      </c>
      <c r="J28" s="5">
        <f>G28*10</f>
        <v>50</v>
      </c>
      <c r="K28" s="5">
        <v>30</v>
      </c>
      <c r="L28" s="5">
        <f>G28*H28+I28+J28+K28</f>
        <v>390</v>
      </c>
      <c r="M28" s="12" t="s">
        <v>16</v>
      </c>
    </row>
    <row r="29" spans="1:13">
      <c r="A29" s="11">
        <f t="shared" si="0"/>
        <v>26</v>
      </c>
      <c r="B29" s="4" t="s">
        <v>101</v>
      </c>
      <c r="C29" s="4" t="s">
        <v>102</v>
      </c>
      <c r="D29" s="4" t="s">
        <v>103</v>
      </c>
      <c r="E29" s="4" t="s">
        <v>15</v>
      </c>
      <c r="F29" s="4" t="s">
        <v>20</v>
      </c>
      <c r="G29" s="4">
        <v>49</v>
      </c>
      <c r="H29" s="5">
        <v>55</v>
      </c>
      <c r="I29" s="5">
        <f>G29*2</f>
        <v>98</v>
      </c>
      <c r="J29" s="5">
        <f>G29*10</f>
        <v>490</v>
      </c>
      <c r="K29" s="5">
        <v>30</v>
      </c>
      <c r="L29" s="5">
        <f>G29*H29+I29+J29+K29</f>
        <v>3313</v>
      </c>
      <c r="M29" s="12" t="s">
        <v>17</v>
      </c>
    </row>
    <row r="30" spans="1:13" ht="15.75" thickBot="1">
      <c r="A30" s="39">
        <f t="shared" si="0"/>
        <v>27</v>
      </c>
      <c r="B30" s="40" t="s">
        <v>101</v>
      </c>
      <c r="C30" s="40" t="s">
        <v>104</v>
      </c>
      <c r="D30" s="40" t="s">
        <v>105</v>
      </c>
      <c r="E30" s="40" t="s">
        <v>15</v>
      </c>
      <c r="F30" s="40" t="s">
        <v>24</v>
      </c>
      <c r="G30" s="40">
        <v>38</v>
      </c>
      <c r="H30" s="41">
        <v>45</v>
      </c>
      <c r="I30" s="41">
        <f>G30*2</f>
        <v>76</v>
      </c>
      <c r="J30" s="41">
        <f>G30*10</f>
        <v>380</v>
      </c>
      <c r="K30" s="41">
        <v>30</v>
      </c>
      <c r="L30" s="41">
        <f>G30*H30+I30+J30+K30</f>
        <v>2196</v>
      </c>
      <c r="M30" s="42" t="s">
        <v>17</v>
      </c>
    </row>
    <row r="31" spans="1:13" ht="15.75" thickBot="1">
      <c r="A31" s="43" t="s">
        <v>106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5">
        <f>SUM(L4:L30)</f>
        <v>24393</v>
      </c>
      <c r="M31" s="30"/>
    </row>
    <row r="32" spans="1:13" ht="15.75" thickBot="1">
      <c r="A32" s="31"/>
      <c r="B32"/>
      <c r="C32" s="32"/>
      <c r="D32"/>
      <c r="E32"/>
      <c r="F32"/>
      <c r="G32" s="33">
        <f>SUM(G4:G30)</f>
        <v>379</v>
      </c>
      <c r="H32" s="34"/>
      <c r="I32" s="34"/>
      <c r="J32" s="34"/>
      <c r="K32" s="34"/>
      <c r="L32" s="34"/>
      <c r="M32"/>
    </row>
    <row r="33" spans="1:13" s="3" customFormat="1" ht="30" customHeight="1" thickBot="1">
      <c r="A33" s="19" t="s">
        <v>36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1"/>
    </row>
    <row r="34" spans="1:13" s="3" customFormat="1" ht="30" customHeight="1" thickBot="1">
      <c r="A34" s="22" t="s">
        <v>1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4"/>
    </row>
  </sheetData>
  <sortState ref="B4:M24">
    <sortCondition ref="B4:B24"/>
    <sortCondition ref="C4:C24"/>
  </sortState>
  <mergeCells count="7">
    <mergeCell ref="J1:M1"/>
    <mergeCell ref="J2:M2"/>
    <mergeCell ref="A33:M33"/>
    <mergeCell ref="A34:M34"/>
    <mergeCell ref="A1:I1"/>
    <mergeCell ref="A2:I2"/>
    <mergeCell ref="A31:K31"/>
  </mergeCells>
  <conditionalFormatting sqref="C3">
    <cfRule type="duplicateValues" dxfId="1" priority="6"/>
  </conditionalFormatting>
  <conditionalFormatting sqref="C32 C4:C30">
    <cfRule type="duplicateValues" dxfId="0" priority="1"/>
  </conditionalFormatting>
  <pageMargins left="0.23622047244094491" right="0.23622047244094491" top="0.59055118110236227" bottom="0.47244094488188981" header="0.31496062992125984" footer="0.19685039370078741"/>
  <pageSetup scale="9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2025-12-20T11:05:01Z</cp:lastPrinted>
  <dcterms:created xsi:type="dcterms:W3CDTF">2025-10-24T14:24:14Z</dcterms:created>
  <dcterms:modified xsi:type="dcterms:W3CDTF">2025-12-24T11:08:43Z</dcterms:modified>
</cp:coreProperties>
</file>