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Consignment" sheetId="1" r:id="rId1"/>
  </sheets>
  <externalReferences>
    <externalReference r:id="rId2"/>
  </externalReferences>
  <definedNames>
    <definedName name="_xlnm._FilterDatabase" localSheetId="0" hidden="1">Consignment!$H$1:$H$61</definedName>
    <definedName name="_xlnm.Print_Titles" localSheetId="0">Consignment!$1:$3</definedName>
  </definedNames>
  <calcPr calcId="124519"/>
</workbook>
</file>

<file path=xl/calcChain.xml><?xml version="1.0" encoding="utf-8"?>
<calcChain xmlns="http://schemas.openxmlformats.org/spreadsheetml/2006/main">
  <c r="K9" i="1"/>
  <c r="K13"/>
  <c r="K15"/>
  <c r="K18"/>
  <c r="K53"/>
  <c r="K57"/>
  <c r="I5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4"/>
  <c r="H5"/>
  <c r="K5" s="1"/>
  <c r="H6"/>
  <c r="K6" s="1"/>
  <c r="K58" s="1"/>
  <c r="H7"/>
  <c r="K7" s="1"/>
  <c r="H8"/>
  <c r="K8" s="1"/>
  <c r="H10"/>
  <c r="K10" s="1"/>
  <c r="H11"/>
  <c r="K11" s="1"/>
  <c r="H12"/>
  <c r="K12" s="1"/>
  <c r="H14"/>
  <c r="K14" s="1"/>
  <c r="H16"/>
  <c r="K16" s="1"/>
  <c r="H17"/>
  <c r="K17" s="1"/>
  <c r="H19"/>
  <c r="K19" s="1"/>
  <c r="H20"/>
  <c r="K20" s="1"/>
  <c r="H21"/>
  <c r="K21" s="1"/>
  <c r="H22"/>
  <c r="K22" s="1"/>
  <c r="H23"/>
  <c r="K23" s="1"/>
  <c r="H24"/>
  <c r="K24" s="1"/>
  <c r="H25"/>
  <c r="K25" s="1"/>
  <c r="H26"/>
  <c r="K26" s="1"/>
  <c r="H27"/>
  <c r="K27" s="1"/>
  <c r="H28"/>
  <c r="K28" s="1"/>
  <c r="H29"/>
  <c r="K29" s="1"/>
  <c r="H30"/>
  <c r="K30" s="1"/>
  <c r="H31"/>
  <c r="K31" s="1"/>
  <c r="H32"/>
  <c r="K32" s="1"/>
  <c r="H33"/>
  <c r="K33" s="1"/>
  <c r="H34"/>
  <c r="K34" s="1"/>
  <c r="H35"/>
  <c r="K35" s="1"/>
  <c r="H36"/>
  <c r="K36" s="1"/>
  <c r="H37"/>
  <c r="K37" s="1"/>
  <c r="H38"/>
  <c r="K38" s="1"/>
  <c r="H39"/>
  <c r="K39" s="1"/>
  <c r="H40"/>
  <c r="K40" s="1"/>
  <c r="H41"/>
  <c r="K41" s="1"/>
  <c r="H42"/>
  <c r="K42" s="1"/>
  <c r="H43"/>
  <c r="K43" s="1"/>
  <c r="H44"/>
  <c r="K44" s="1"/>
  <c r="H45"/>
  <c r="K45" s="1"/>
  <c r="H46"/>
  <c r="K46" s="1"/>
  <c r="H47"/>
  <c r="K47" s="1"/>
  <c r="H48"/>
  <c r="K48" s="1"/>
  <c r="H49"/>
  <c r="K49" s="1"/>
  <c r="H50"/>
  <c r="K50" s="1"/>
  <c r="H51"/>
  <c r="K51" s="1"/>
  <c r="H52"/>
  <c r="K52" s="1"/>
  <c r="H54"/>
  <c r="K54" s="1"/>
  <c r="H55"/>
  <c r="K55" s="1"/>
  <c r="H56"/>
  <c r="K56" s="1"/>
  <c r="H4"/>
  <c r="K4" s="1"/>
  <c r="G61"/>
</calcChain>
</file>

<file path=xl/sharedStrings.xml><?xml version="1.0" encoding="utf-8"?>
<sst xmlns="http://schemas.openxmlformats.org/spreadsheetml/2006/main" count="287" uniqueCount="164">
  <si>
    <t>01/11/2025</t>
  </si>
  <si>
    <t>1842</t>
  </si>
  <si>
    <t>1876</t>
  </si>
  <si>
    <t>1863</t>
  </si>
  <si>
    <t>1892</t>
  </si>
  <si>
    <t>1873</t>
  </si>
  <si>
    <t>02/11/2025</t>
  </si>
  <si>
    <t>1798</t>
  </si>
  <si>
    <t>03/11/2025</t>
  </si>
  <si>
    <t>1878</t>
  </si>
  <si>
    <t>1810</t>
  </si>
  <si>
    <t>05/11/2025</t>
  </si>
  <si>
    <t>1894</t>
  </si>
  <si>
    <t>08/11/2025</t>
  </si>
  <si>
    <t>1966</t>
  </si>
  <si>
    <t>1956</t>
  </si>
  <si>
    <t>1965</t>
  </si>
  <si>
    <t>1951</t>
  </si>
  <si>
    <t>11/11/2025</t>
  </si>
  <si>
    <t>2000</t>
  </si>
  <si>
    <t>1986</t>
  </si>
  <si>
    <t>13/11/2025</t>
  </si>
  <si>
    <t>2020</t>
  </si>
  <si>
    <t>14/11/2025</t>
  </si>
  <si>
    <t>2019</t>
  </si>
  <si>
    <t>2024</t>
  </si>
  <si>
    <t>1998</t>
  </si>
  <si>
    <t>1969</t>
  </si>
  <si>
    <t>15/11/2025</t>
  </si>
  <si>
    <t>2043</t>
  </si>
  <si>
    <t>17/11/2025</t>
  </si>
  <si>
    <t>2041</t>
  </si>
  <si>
    <t>18/11/2025</t>
  </si>
  <si>
    <t>2042</t>
  </si>
  <si>
    <t>2046</t>
  </si>
  <si>
    <t>20/11/2025</t>
  </si>
  <si>
    <t>2063</t>
  </si>
  <si>
    <t>2058</t>
  </si>
  <si>
    <t>21/11/2025</t>
  </si>
  <si>
    <t>2075</t>
  </si>
  <si>
    <t>2086</t>
  </si>
  <si>
    <t>2090</t>
  </si>
  <si>
    <t>2092</t>
  </si>
  <si>
    <t>25/11/2025</t>
  </si>
  <si>
    <t>2119</t>
  </si>
  <si>
    <t>2105</t>
  </si>
  <si>
    <t>2106</t>
  </si>
  <si>
    <t>2109</t>
  </si>
  <si>
    <t>27/11/2025</t>
  </si>
  <si>
    <t>2144</t>
  </si>
  <si>
    <t>28/11/2025</t>
  </si>
  <si>
    <t>2122</t>
  </si>
  <si>
    <t>29/11/2025</t>
  </si>
  <si>
    <t>30/11/2025</t>
  </si>
  <si>
    <t>2166</t>
  </si>
  <si>
    <t>2190</t>
  </si>
  <si>
    <t>2210</t>
  </si>
  <si>
    <t>1898</t>
  </si>
  <si>
    <t>1800</t>
  </si>
  <si>
    <t>1906</t>
  </si>
  <si>
    <t>1859</t>
  </si>
  <si>
    <t>1903</t>
  </si>
  <si>
    <t>1935</t>
  </si>
  <si>
    <t>04/11/2025</t>
  </si>
  <si>
    <t>1844</t>
  </si>
  <si>
    <t>2001</t>
  </si>
  <si>
    <t>1999</t>
  </si>
  <si>
    <t>2088</t>
  </si>
  <si>
    <t>26/11/2025</t>
  </si>
  <si>
    <t>2127/2128</t>
  </si>
  <si>
    <t>2126</t>
  </si>
  <si>
    <t>2162/2163</t>
  </si>
  <si>
    <t>2152/2153</t>
  </si>
  <si>
    <t>2193</t>
  </si>
  <si>
    <t>SL</t>
  </si>
  <si>
    <t>DATE</t>
  </si>
  <si>
    <t>LR NO</t>
  </si>
  <si>
    <t>INV NO</t>
  </si>
  <si>
    <t>FROM</t>
  </si>
  <si>
    <t>TO</t>
  </si>
  <si>
    <t>CASE</t>
  </si>
  <si>
    <t>DO/11436</t>
  </si>
  <si>
    <t>DO/11437</t>
  </si>
  <si>
    <t>DO/11438</t>
  </si>
  <si>
    <t>DO/11439</t>
  </si>
  <si>
    <t>DO/11440</t>
  </si>
  <si>
    <t>DO/11512</t>
  </si>
  <si>
    <t>DO/11535</t>
  </si>
  <si>
    <t>DO/11544</t>
  </si>
  <si>
    <t>DO/11666</t>
  </si>
  <si>
    <t>DO/11807</t>
  </si>
  <si>
    <t>DO/11808</t>
  </si>
  <si>
    <t>DO/11809</t>
  </si>
  <si>
    <t>DO/11810</t>
  </si>
  <si>
    <t>DO/11921</t>
  </si>
  <si>
    <t>DO/11930</t>
  </si>
  <si>
    <t>DO/12026</t>
  </si>
  <si>
    <t>DO/12028</t>
  </si>
  <si>
    <t>DO/12029</t>
  </si>
  <si>
    <t>DO/12031</t>
  </si>
  <si>
    <t>DO/12032</t>
  </si>
  <si>
    <t>DO/12130</t>
  </si>
  <si>
    <t>DO/12202</t>
  </si>
  <si>
    <t>DO/12229</t>
  </si>
  <si>
    <t>DO/12230</t>
  </si>
  <si>
    <t>DO/12348</t>
  </si>
  <si>
    <t>DO/12350</t>
  </si>
  <si>
    <t>DO/12371</t>
  </si>
  <si>
    <t>DO/12426</t>
  </si>
  <si>
    <t>DO/12427</t>
  </si>
  <si>
    <t>DO/12428</t>
  </si>
  <si>
    <t>DO/12564</t>
  </si>
  <si>
    <t>DO/12567</t>
  </si>
  <si>
    <t>DO/12568</t>
  </si>
  <si>
    <t>DO/12576</t>
  </si>
  <si>
    <t>DO/12688</t>
  </si>
  <si>
    <t>DO/12755</t>
  </si>
  <si>
    <t>DO/12796</t>
  </si>
  <si>
    <t>DO/12806</t>
  </si>
  <si>
    <t>DO/12861</t>
  </si>
  <si>
    <t>MA/07942</t>
  </si>
  <si>
    <t>MA/07949</t>
  </si>
  <si>
    <t>MA/07961</t>
  </si>
  <si>
    <t>MA/07969</t>
  </si>
  <si>
    <t>MA/07970</t>
  </si>
  <si>
    <t>MA/08022</t>
  </si>
  <si>
    <t>MA/08044</t>
  </si>
  <si>
    <t>MA/08268</t>
  </si>
  <si>
    <t>MA/08385</t>
  </si>
  <si>
    <t>MA/08816</t>
  </si>
  <si>
    <t>MA/08857</t>
  </si>
  <si>
    <t>MA/08880</t>
  </si>
  <si>
    <t>MA/08989</t>
  </si>
  <si>
    <t>MA/08990</t>
  </si>
  <si>
    <t>MA/09048</t>
  </si>
  <si>
    <t>BHUBANESWAR</t>
  </si>
  <si>
    <t>BALUGAON</t>
  </si>
  <si>
    <t>NAYAGARH</t>
  </si>
  <si>
    <t>AUL</t>
  </si>
  <si>
    <t>BARI</t>
  </si>
  <si>
    <t>KENDRAPARA</t>
  </si>
  <si>
    <t>KHURDA</t>
  </si>
  <si>
    <t>PURI</t>
  </si>
  <si>
    <t>JAGATSINGHPUR</t>
  </si>
  <si>
    <t>RAYAGADA</t>
  </si>
  <si>
    <t>JALESWAR</t>
  </si>
  <si>
    <t>KEONJHAR</t>
  </si>
  <si>
    <t>ROURKELA</t>
  </si>
  <si>
    <t>JHARSUGUDA</t>
  </si>
  <si>
    <t>BERHAMPUR</t>
  </si>
  <si>
    <t>UDALA</t>
  </si>
  <si>
    <t>BALASORE</t>
  </si>
  <si>
    <t>CTC</t>
  </si>
  <si>
    <t>TANGI KHURDA</t>
  </si>
  <si>
    <t>RATE</t>
  </si>
  <si>
    <t>HML</t>
  </si>
  <si>
    <t>LR CH.</t>
  </si>
  <si>
    <t>AMOUNT</t>
  </si>
  <si>
    <t>INVOICE
PRAGATI LOGISTICS,SAMANTA SAHI KHUNTIA LANE,8984191006
GST No:21AGHPB9356M1Z9</t>
  </si>
  <si>
    <t xml:space="preserve">MARUTI ENTERPRISERS
Address:PROFESSORPADA PLOT NO.461, WARDNO.22  CANAL ROAD COLLEGE SQUARE CUTTACK ODISHA,9040983107
GST No:21AAGFM9770P1ZO
</t>
  </si>
  <si>
    <t>Thanking you for your business.
PRAGATI LOGISTICS</t>
  </si>
  <si>
    <t>Kindly, verify &amp; confirm within 7 days, else GST will be filed by 20th DEC, 2025. 
GST to be paid by Consignor under Reverse Charge Mechanism(RCM) as per GST.</t>
  </si>
  <si>
    <t>(RUPEES SEVENTEEN THOUSAND SIX HUNDRED TWENTY EIGHT ONLY)</t>
  </si>
  <si>
    <t>Bill Date: 30/11/2025
Bill NO : 21440
Total Amount : 17628.00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</si>
</sst>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1" fillId="0" borderId="0" xfId="0" applyNumberFormat="1" applyFont="1"/>
    <xf numFmtId="0" fontId="1" fillId="0" borderId="1" xfId="0" applyNumberFormat="1" applyFont="1" applyBorder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2" fillId="0" borderId="1" xfId="0" applyNumberFormat="1" applyFont="1" applyBorder="1"/>
    <xf numFmtId="2" fontId="1" fillId="0" borderId="1" xfId="0" applyNumberFormat="1" applyFont="1" applyBorder="1" applyAlignment="1">
      <alignment horizontal="center" wrapText="1"/>
    </xf>
    <xf numFmtId="0" fontId="0" fillId="0" borderId="0" xfId="0" applyNumberFormat="1" applyFont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2" fontId="0" fillId="0" borderId="1" xfId="0" applyNumberFormat="1" applyFont="1" applyBorder="1"/>
    <xf numFmtId="2" fontId="0" fillId="0" borderId="1" xfId="0" applyNumberFormat="1" applyFont="1" applyFill="1" applyBorder="1"/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38100</xdr:rowOff>
    </xdr:from>
    <xdr:to>
      <xdr:col>5</xdr:col>
      <xdr:colOff>590550</xdr:colOff>
      <xdr:row>0</xdr:row>
      <xdr:rowOff>1009650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0500" y="38100"/>
          <a:ext cx="3057525" cy="9715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>
        <row r="4">
          <cell r="C4" t="str">
            <v>AGARPADA</v>
          </cell>
          <cell r="D4">
            <v>88</v>
          </cell>
          <cell r="E4">
            <v>92</v>
          </cell>
        </row>
        <row r="5">
          <cell r="C5" t="str">
            <v>ANANDPUR</v>
          </cell>
          <cell r="D5">
            <v>88</v>
          </cell>
          <cell r="E5">
            <v>92</v>
          </cell>
        </row>
        <row r="6">
          <cell r="C6" t="str">
            <v>ANGUL</v>
          </cell>
          <cell r="D6">
            <v>83</v>
          </cell>
          <cell r="E6">
            <v>87</v>
          </cell>
        </row>
        <row r="7">
          <cell r="C7" t="str">
            <v>ATHGARH</v>
          </cell>
          <cell r="D7">
            <v>83</v>
          </cell>
          <cell r="E7">
            <v>87</v>
          </cell>
        </row>
        <row r="8">
          <cell r="C8" t="str">
            <v>AUL</v>
          </cell>
          <cell r="D8">
            <v>98</v>
          </cell>
          <cell r="E8">
            <v>102</v>
          </cell>
        </row>
        <row r="9">
          <cell r="C9" t="str">
            <v>BALASORE</v>
          </cell>
          <cell r="D9">
            <v>78</v>
          </cell>
          <cell r="E9">
            <v>82</v>
          </cell>
        </row>
        <row r="10">
          <cell r="C10" t="str">
            <v>BALIAPAL</v>
          </cell>
          <cell r="D10">
            <v>95</v>
          </cell>
          <cell r="E10">
            <v>99</v>
          </cell>
        </row>
        <row r="11">
          <cell r="C11" t="str">
            <v>BALIKUDA</v>
          </cell>
          <cell r="D11">
            <v>83</v>
          </cell>
          <cell r="E11">
            <v>87</v>
          </cell>
        </row>
        <row r="12">
          <cell r="C12" t="str">
            <v>BALUGAON</v>
          </cell>
          <cell r="D12">
            <v>83</v>
          </cell>
          <cell r="E12">
            <v>87</v>
          </cell>
        </row>
        <row r="13">
          <cell r="C13" t="str">
            <v>BARIPADA</v>
          </cell>
          <cell r="D13">
            <v>83</v>
          </cell>
          <cell r="E13">
            <v>87</v>
          </cell>
        </row>
        <row r="14">
          <cell r="C14" t="str">
            <v>BERHAMPUR</v>
          </cell>
          <cell r="D14">
            <v>78</v>
          </cell>
          <cell r="E14">
            <v>82</v>
          </cell>
        </row>
        <row r="15">
          <cell r="C15" t="str">
            <v>BHADRAK</v>
          </cell>
          <cell r="D15">
            <v>83</v>
          </cell>
          <cell r="E15">
            <v>87</v>
          </cell>
        </row>
        <row r="16">
          <cell r="C16" t="str">
            <v>BHUBANESWAR</v>
          </cell>
          <cell r="D16">
            <v>68</v>
          </cell>
          <cell r="E16">
            <v>72</v>
          </cell>
        </row>
        <row r="17">
          <cell r="C17" t="str">
            <v>CHANDIKHOL</v>
          </cell>
          <cell r="D17">
            <v>78</v>
          </cell>
          <cell r="E17">
            <v>82</v>
          </cell>
        </row>
        <row r="18">
          <cell r="C18" t="str">
            <v>CHOUDWAR</v>
          </cell>
          <cell r="D18">
            <v>84</v>
          </cell>
          <cell r="E18">
            <v>88</v>
          </cell>
        </row>
        <row r="19">
          <cell r="C19" t="str">
            <v>DASAPALLA</v>
          </cell>
          <cell r="D19">
            <v>100</v>
          </cell>
          <cell r="E19">
            <v>104</v>
          </cell>
        </row>
        <row r="20">
          <cell r="C20" t="str">
            <v>DHENKANAL</v>
          </cell>
          <cell r="D20">
            <v>78</v>
          </cell>
          <cell r="E20">
            <v>82</v>
          </cell>
        </row>
        <row r="21">
          <cell r="C21" t="str">
            <v>GHASIPURA</v>
          </cell>
          <cell r="D21">
            <v>115</v>
          </cell>
          <cell r="E21">
            <v>119</v>
          </cell>
        </row>
        <row r="22">
          <cell r="C22" t="str">
            <v>HARIPUR HAT</v>
          </cell>
          <cell r="D22">
            <v>83</v>
          </cell>
          <cell r="E22">
            <v>87</v>
          </cell>
        </row>
        <row r="23">
          <cell r="C23" t="str">
            <v>JAGATPUR</v>
          </cell>
          <cell r="D23">
            <v>84</v>
          </cell>
          <cell r="E23">
            <v>88</v>
          </cell>
        </row>
        <row r="24">
          <cell r="C24" t="str">
            <v>JAGATSINGHPUR</v>
          </cell>
          <cell r="D24">
            <v>78</v>
          </cell>
          <cell r="E24">
            <v>82</v>
          </cell>
        </row>
        <row r="25">
          <cell r="C25" t="str">
            <v>JAJPUR ROAD</v>
          </cell>
          <cell r="D25">
            <v>83</v>
          </cell>
          <cell r="E25">
            <v>87</v>
          </cell>
        </row>
        <row r="26">
          <cell r="C26" t="str">
            <v>JAJPUR TOWN</v>
          </cell>
          <cell r="D26">
            <v>83</v>
          </cell>
          <cell r="E26">
            <v>87</v>
          </cell>
        </row>
        <row r="27">
          <cell r="C27" t="str">
            <v>JALESWAR</v>
          </cell>
          <cell r="D27">
            <v>93</v>
          </cell>
          <cell r="E27">
            <v>97</v>
          </cell>
        </row>
        <row r="28">
          <cell r="C28" t="str">
            <v>JARKA</v>
          </cell>
          <cell r="D28">
            <v>78</v>
          </cell>
          <cell r="E28">
            <v>82</v>
          </cell>
        </row>
        <row r="29">
          <cell r="C29" t="str">
            <v>JASIPUR</v>
          </cell>
          <cell r="D29">
            <v>125</v>
          </cell>
          <cell r="E29">
            <v>129</v>
          </cell>
        </row>
        <row r="30">
          <cell r="C30" t="str">
            <v>JATNI</v>
          </cell>
          <cell r="D30">
            <v>78</v>
          </cell>
          <cell r="E30">
            <v>82</v>
          </cell>
        </row>
        <row r="31">
          <cell r="C31" t="str">
            <v>JEYPORE</v>
          </cell>
          <cell r="D31">
            <v>125</v>
          </cell>
          <cell r="E31">
            <v>129</v>
          </cell>
        </row>
        <row r="32">
          <cell r="C32" t="str">
            <v>JODA</v>
          </cell>
          <cell r="D32">
            <v>115</v>
          </cell>
          <cell r="E32">
            <v>119</v>
          </cell>
        </row>
        <row r="33">
          <cell r="C33" t="str">
            <v>KAMPAGARH</v>
          </cell>
          <cell r="D33">
            <v>78</v>
          </cell>
          <cell r="E33">
            <v>82</v>
          </cell>
        </row>
        <row r="34">
          <cell r="C34" t="str">
            <v>KANAKPUR</v>
          </cell>
          <cell r="D34">
            <v>88</v>
          </cell>
          <cell r="E34">
            <v>92</v>
          </cell>
        </row>
        <row r="35">
          <cell r="C35" t="str">
            <v>KARANJIA</v>
          </cell>
          <cell r="D35">
            <v>115</v>
          </cell>
          <cell r="E35">
            <v>119</v>
          </cell>
        </row>
        <row r="36">
          <cell r="C36" t="str">
            <v>KENDRAPARA</v>
          </cell>
          <cell r="D36">
            <v>83</v>
          </cell>
          <cell r="E36">
            <v>87</v>
          </cell>
        </row>
        <row r="37">
          <cell r="C37" t="str">
            <v>KEONJHAR</v>
          </cell>
          <cell r="D37">
            <v>100</v>
          </cell>
          <cell r="E37">
            <v>104</v>
          </cell>
        </row>
        <row r="38">
          <cell r="C38" t="str">
            <v>KESHPUR</v>
          </cell>
          <cell r="D38">
            <v>78</v>
          </cell>
          <cell r="E38">
            <v>82</v>
          </cell>
        </row>
        <row r="39">
          <cell r="C39" t="str">
            <v>KHURDA</v>
          </cell>
          <cell r="D39">
            <v>78</v>
          </cell>
          <cell r="E39">
            <v>82</v>
          </cell>
        </row>
        <row r="40">
          <cell r="C40" t="str">
            <v>MARSHAGHAI</v>
          </cell>
          <cell r="D40">
            <v>95</v>
          </cell>
          <cell r="E40">
            <v>99</v>
          </cell>
        </row>
        <row r="41">
          <cell r="C41" t="str">
            <v>NARSINGHPUR</v>
          </cell>
          <cell r="D41">
            <v>93</v>
          </cell>
          <cell r="E41">
            <v>97</v>
          </cell>
        </row>
        <row r="42">
          <cell r="C42" t="str">
            <v>NAYAGARH</v>
          </cell>
          <cell r="D42">
            <v>89</v>
          </cell>
          <cell r="E42">
            <v>93</v>
          </cell>
        </row>
        <row r="43">
          <cell r="C43" t="str">
            <v>NILAGIRI</v>
          </cell>
          <cell r="D43">
            <v>90</v>
          </cell>
          <cell r="E43">
            <v>94</v>
          </cell>
        </row>
        <row r="44">
          <cell r="C44" t="str">
            <v>NIMAPARA</v>
          </cell>
          <cell r="D44">
            <v>83</v>
          </cell>
          <cell r="E44">
            <v>87</v>
          </cell>
        </row>
        <row r="45">
          <cell r="C45" t="str">
            <v>NIRAKARPUR</v>
          </cell>
          <cell r="D45">
            <v>85</v>
          </cell>
          <cell r="E45">
            <v>89</v>
          </cell>
        </row>
        <row r="46">
          <cell r="C46" t="str">
            <v>PARADEEP</v>
          </cell>
          <cell r="D46">
            <v>88</v>
          </cell>
          <cell r="E46">
            <v>92</v>
          </cell>
        </row>
        <row r="47">
          <cell r="C47" t="str">
            <v>PUNANGA</v>
          </cell>
          <cell r="D47">
            <v>78</v>
          </cell>
          <cell r="E47">
            <v>82</v>
          </cell>
        </row>
        <row r="48">
          <cell r="C48" t="str">
            <v>PURI</v>
          </cell>
          <cell r="D48">
            <v>83</v>
          </cell>
          <cell r="E48">
            <v>87</v>
          </cell>
        </row>
        <row r="49">
          <cell r="C49" t="str">
            <v>RAHAMA</v>
          </cell>
          <cell r="D49">
            <v>83</v>
          </cell>
          <cell r="E49">
            <v>87</v>
          </cell>
        </row>
        <row r="50">
          <cell r="C50" t="str">
            <v>RAIRANGPUR</v>
          </cell>
          <cell r="D50">
            <v>125</v>
          </cell>
          <cell r="E50">
            <v>129</v>
          </cell>
        </row>
        <row r="51">
          <cell r="C51" t="str">
            <v>ROURKELA</v>
          </cell>
          <cell r="D51">
            <v>125</v>
          </cell>
          <cell r="E51">
            <v>129</v>
          </cell>
        </row>
        <row r="52">
          <cell r="C52" t="str">
            <v>SALIPUR</v>
          </cell>
          <cell r="D52">
            <v>78</v>
          </cell>
          <cell r="E52">
            <v>82</v>
          </cell>
        </row>
        <row r="53">
          <cell r="C53" t="str">
            <v>SATASANKHA</v>
          </cell>
          <cell r="D53">
            <v>83</v>
          </cell>
          <cell r="E53">
            <v>87</v>
          </cell>
        </row>
        <row r="54">
          <cell r="C54" t="str">
            <v>SIMULIA</v>
          </cell>
          <cell r="D54">
            <v>83</v>
          </cell>
          <cell r="E54">
            <v>87</v>
          </cell>
        </row>
        <row r="55">
          <cell r="C55" t="str">
            <v>SORO</v>
          </cell>
          <cell r="D55">
            <v>93</v>
          </cell>
          <cell r="E55">
            <v>97</v>
          </cell>
        </row>
        <row r="56">
          <cell r="C56" t="str">
            <v>SUKINDA</v>
          </cell>
          <cell r="D56">
            <v>85</v>
          </cell>
          <cell r="E56">
            <v>89</v>
          </cell>
        </row>
        <row r="57">
          <cell r="C57" t="str">
            <v>TALCHER</v>
          </cell>
          <cell r="D57">
            <v>88</v>
          </cell>
          <cell r="E57">
            <v>92</v>
          </cell>
        </row>
        <row r="58">
          <cell r="C58" t="str">
            <v>TARANGA</v>
          </cell>
          <cell r="D58">
            <v>95</v>
          </cell>
          <cell r="E58">
            <v>99</v>
          </cell>
        </row>
        <row r="59">
          <cell r="C59" t="str">
            <v>TIGIRIA</v>
          </cell>
          <cell r="D59">
            <v>88</v>
          </cell>
          <cell r="E59">
            <v>92</v>
          </cell>
        </row>
        <row r="60">
          <cell r="C60" t="str">
            <v>UDALA</v>
          </cell>
          <cell r="D60">
            <v>115</v>
          </cell>
          <cell r="E60">
            <v>119</v>
          </cell>
        </row>
        <row r="61">
          <cell r="C61" t="str">
            <v>SHYAMSUNDARPUR</v>
          </cell>
          <cell r="D61">
            <v>83</v>
          </cell>
          <cell r="E61">
            <v>87</v>
          </cell>
        </row>
        <row r="62">
          <cell r="C62" t="str">
            <v>BALIGUDA</v>
          </cell>
          <cell r="D62">
            <v>140</v>
          </cell>
          <cell r="E62">
            <v>144</v>
          </cell>
        </row>
        <row r="63">
          <cell r="C63" t="str">
            <v>MALKANGIRI</v>
          </cell>
          <cell r="D63">
            <v>160</v>
          </cell>
          <cell r="E63">
            <v>164</v>
          </cell>
        </row>
        <row r="64">
          <cell r="C64" t="str">
            <v>BARI</v>
          </cell>
          <cell r="D64">
            <v>100</v>
          </cell>
          <cell r="E64">
            <v>104</v>
          </cell>
        </row>
        <row r="65">
          <cell r="C65" t="str">
            <v>KESINGA</v>
          </cell>
          <cell r="D65">
            <v>125</v>
          </cell>
          <cell r="E65">
            <v>129</v>
          </cell>
        </row>
        <row r="66">
          <cell r="C66" t="str">
            <v>BOUDH</v>
          </cell>
          <cell r="D66">
            <v>125</v>
          </cell>
          <cell r="E66">
            <v>129</v>
          </cell>
        </row>
        <row r="67">
          <cell r="C67" t="str">
            <v>JHARSUGUDA</v>
          </cell>
          <cell r="D67">
            <v>125</v>
          </cell>
          <cell r="E67">
            <v>129</v>
          </cell>
        </row>
        <row r="68">
          <cell r="C68" t="str">
            <v>SAMBALPUR</v>
          </cell>
          <cell r="D68">
            <v>125</v>
          </cell>
          <cell r="E68">
            <v>129</v>
          </cell>
        </row>
        <row r="69">
          <cell r="C69" t="str">
            <v>KHARIAR ROAD</v>
          </cell>
          <cell r="D69">
            <v>134</v>
          </cell>
          <cell r="E69">
            <v>138</v>
          </cell>
        </row>
        <row r="70">
          <cell r="C70" t="str">
            <v>BEGUNIA</v>
          </cell>
          <cell r="D70">
            <v>89</v>
          </cell>
          <cell r="E70">
            <v>93</v>
          </cell>
        </row>
        <row r="71">
          <cell r="C71" t="str">
            <v>DEOGARH</v>
          </cell>
          <cell r="D71">
            <v>184</v>
          </cell>
          <cell r="E71">
            <v>188</v>
          </cell>
        </row>
        <row r="72">
          <cell r="C72" t="str">
            <v>SUNDARPADA</v>
          </cell>
          <cell r="D72">
            <v>78</v>
          </cell>
          <cell r="E72">
            <v>82</v>
          </cell>
        </row>
        <row r="73">
          <cell r="C73" t="str">
            <v>SUNABEDA</v>
          </cell>
          <cell r="D73">
            <v>144</v>
          </cell>
          <cell r="E73">
            <v>148</v>
          </cell>
        </row>
        <row r="74">
          <cell r="C74" t="str">
            <v>REDHAKHOL</v>
          </cell>
          <cell r="D74">
            <v>134</v>
          </cell>
          <cell r="E74">
            <v>138</v>
          </cell>
        </row>
        <row r="75">
          <cell r="C75" t="str">
            <v>BOLANGIR</v>
          </cell>
          <cell r="D75">
            <v>129</v>
          </cell>
          <cell r="E75">
            <v>133</v>
          </cell>
        </row>
        <row r="76">
          <cell r="C76" t="str">
            <v>CHANDANESWAR</v>
          </cell>
          <cell r="D76">
            <v>109</v>
          </cell>
          <cell r="E76">
            <v>113</v>
          </cell>
        </row>
        <row r="77">
          <cell r="C77" t="str">
            <v>PARALAKHEMUNDI</v>
          </cell>
          <cell r="D77">
            <v>139</v>
          </cell>
          <cell r="E77">
            <v>143</v>
          </cell>
        </row>
        <row r="78">
          <cell r="C78" t="str">
            <v>KUAKHIA</v>
          </cell>
          <cell r="D78">
            <v>83</v>
          </cell>
          <cell r="E78">
            <v>87</v>
          </cell>
        </row>
        <row r="79">
          <cell r="C79" t="str">
            <v>MANGALPUR</v>
          </cell>
          <cell r="D79">
            <v>95</v>
          </cell>
          <cell r="E79">
            <v>99</v>
          </cell>
        </row>
        <row r="80">
          <cell r="C80" t="str">
            <v>RAJ SUNAKHALA</v>
          </cell>
          <cell r="D80">
            <v>89</v>
          </cell>
          <cell r="E80">
            <v>93</v>
          </cell>
        </row>
        <row r="81">
          <cell r="C81" t="str">
            <v>PICHUKULI</v>
          </cell>
          <cell r="D81">
            <v>89</v>
          </cell>
          <cell r="E81">
            <v>93</v>
          </cell>
        </row>
        <row r="82">
          <cell r="C82" t="str">
            <v>TANGI</v>
          </cell>
          <cell r="D82">
            <v>94</v>
          </cell>
          <cell r="E82">
            <v>98</v>
          </cell>
        </row>
        <row r="83">
          <cell r="C83" t="str">
            <v>G UDAYAGIRI</v>
          </cell>
          <cell r="D83">
            <v>129</v>
          </cell>
          <cell r="E83">
            <v>133</v>
          </cell>
        </row>
        <row r="84">
          <cell r="C84" t="str">
            <v>NABARANGPUR</v>
          </cell>
          <cell r="D84">
            <v>144</v>
          </cell>
          <cell r="E84">
            <v>148</v>
          </cell>
        </row>
        <row r="85">
          <cell r="C85" t="str">
            <v>JAYPATNA</v>
          </cell>
          <cell r="D85">
            <v>140</v>
          </cell>
          <cell r="E85">
            <v>144</v>
          </cell>
        </row>
        <row r="86">
          <cell r="C86" t="str">
            <v>JHUMPURA</v>
          </cell>
          <cell r="D86">
            <v>125</v>
          </cell>
          <cell r="E86">
            <v>129</v>
          </cell>
        </row>
        <row r="87">
          <cell r="C87" t="str">
            <v>PANIKOILI</v>
          </cell>
          <cell r="D87">
            <v>83</v>
          </cell>
          <cell r="E87">
            <v>87</v>
          </cell>
        </row>
        <row r="88">
          <cell r="C88" t="str">
            <v>PATTAMUNDAI</v>
          </cell>
          <cell r="D88">
            <v>95</v>
          </cell>
          <cell r="E88">
            <v>99</v>
          </cell>
        </row>
        <row r="89">
          <cell r="C89" t="str">
            <v>KANDARPUR</v>
          </cell>
          <cell r="D89">
            <v>78</v>
          </cell>
          <cell r="E89">
            <v>82</v>
          </cell>
        </row>
        <row r="90">
          <cell r="C90" t="str">
            <v>GAMBHARIMUNDA</v>
          </cell>
          <cell r="D90">
            <v>120</v>
          </cell>
          <cell r="E90">
            <v>124</v>
          </cell>
        </row>
        <row r="91">
          <cell r="C91" t="str">
            <v>NUAPADA (TALCHER)</v>
          </cell>
          <cell r="D91">
            <v>88</v>
          </cell>
          <cell r="E91">
            <v>92</v>
          </cell>
        </row>
        <row r="92">
          <cell r="C92" t="str">
            <v>PIPILI</v>
          </cell>
          <cell r="E92">
            <v>87</v>
          </cell>
        </row>
        <row r="93">
          <cell r="C93" t="str">
            <v>BANPUR</v>
          </cell>
          <cell r="E93">
            <v>105</v>
          </cell>
        </row>
      </sheetData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61"/>
  <sheetViews>
    <sheetView tabSelected="1" topLeftCell="A28" workbookViewId="0">
      <selection activeCell="N11" sqref="N11"/>
    </sheetView>
  </sheetViews>
  <sheetFormatPr defaultRowHeight="15"/>
  <cols>
    <col min="1" max="1" width="3" bestFit="1" customWidth="1"/>
    <col min="2" max="2" width="10.7109375" bestFit="1" customWidth="1"/>
    <col min="3" max="4" width="9.85546875" bestFit="1" customWidth="1"/>
    <col min="5" max="5" width="6.42578125" bestFit="1" customWidth="1"/>
    <col min="6" max="6" width="15.85546875" bestFit="1" customWidth="1"/>
    <col min="7" max="7" width="5.42578125" bestFit="1" customWidth="1"/>
    <col min="8" max="8" width="6.5703125" bestFit="1" customWidth="1"/>
    <col min="9" max="9" width="5.5703125" bestFit="1" customWidth="1"/>
    <col min="10" max="10" width="6.42578125" bestFit="1" customWidth="1"/>
    <col min="11" max="11" width="9.42578125" bestFit="1" customWidth="1"/>
  </cols>
  <sheetData>
    <row r="1" spans="1:11" s="7" customFormat="1" ht="90" customHeight="1">
      <c r="A1" s="14"/>
      <c r="B1" s="15"/>
      <c r="C1" s="15"/>
      <c r="D1" s="15"/>
      <c r="E1" s="15"/>
      <c r="F1" s="15"/>
      <c r="G1" s="16"/>
      <c r="H1" s="17" t="s">
        <v>158</v>
      </c>
      <c r="I1" s="17"/>
      <c r="J1" s="17"/>
      <c r="K1" s="17"/>
    </row>
    <row r="2" spans="1:11" s="7" customFormat="1" ht="69.75" customHeight="1">
      <c r="A2" s="14" t="s">
        <v>159</v>
      </c>
      <c r="B2" s="15"/>
      <c r="C2" s="15"/>
      <c r="D2" s="15"/>
      <c r="E2" s="15"/>
      <c r="F2" s="15"/>
      <c r="G2" s="16"/>
      <c r="H2" s="17" t="s">
        <v>163</v>
      </c>
      <c r="I2" s="17"/>
      <c r="J2" s="17"/>
      <c r="K2" s="17"/>
    </row>
    <row r="3" spans="1:11" s="1" customFormat="1">
      <c r="A3" s="4" t="s">
        <v>74</v>
      </c>
      <c r="B3" s="4" t="s">
        <v>75</v>
      </c>
      <c r="C3" s="4" t="s">
        <v>76</v>
      </c>
      <c r="D3" s="4" t="s">
        <v>77</v>
      </c>
      <c r="E3" s="4" t="s">
        <v>78</v>
      </c>
      <c r="F3" s="4" t="s">
        <v>79</v>
      </c>
      <c r="G3" s="4" t="s">
        <v>80</v>
      </c>
      <c r="H3" s="6" t="s">
        <v>154</v>
      </c>
      <c r="I3" s="6" t="s">
        <v>155</v>
      </c>
      <c r="J3" s="6" t="s">
        <v>156</v>
      </c>
      <c r="K3" s="6" t="s">
        <v>157</v>
      </c>
    </row>
    <row r="4" spans="1:11">
      <c r="A4" s="3">
        <v>1</v>
      </c>
      <c r="B4" s="3" t="s">
        <v>0</v>
      </c>
      <c r="C4" s="3" t="s">
        <v>81</v>
      </c>
      <c r="D4" s="3" t="s">
        <v>1</v>
      </c>
      <c r="E4" s="3" t="s">
        <v>152</v>
      </c>
      <c r="F4" s="3" t="s">
        <v>135</v>
      </c>
      <c r="G4" s="3">
        <v>6</v>
      </c>
      <c r="H4" s="10">
        <f>VLOOKUP(F4,'[1]MARUTI ENT.'!$C$4:$E$93,3,FALSE)</f>
        <v>72</v>
      </c>
      <c r="I4" s="10">
        <f>G4*2</f>
        <v>12</v>
      </c>
      <c r="J4" s="10">
        <v>25</v>
      </c>
      <c r="K4" s="10">
        <f>G4*H4+I4+J4</f>
        <v>469</v>
      </c>
    </row>
    <row r="5" spans="1:11">
      <c r="A5" s="3">
        <v>2</v>
      </c>
      <c r="B5" s="3" t="s">
        <v>0</v>
      </c>
      <c r="C5" s="3" t="s">
        <v>82</v>
      </c>
      <c r="D5" s="3" t="s">
        <v>2</v>
      </c>
      <c r="E5" s="3" t="s">
        <v>152</v>
      </c>
      <c r="F5" s="3" t="s">
        <v>135</v>
      </c>
      <c r="G5" s="3">
        <v>2</v>
      </c>
      <c r="H5" s="10">
        <f>VLOOKUP(F5,'[1]MARUTI ENT.'!$C$4:$E$93,3,FALSE)</f>
        <v>72</v>
      </c>
      <c r="I5" s="10">
        <f t="shared" ref="I5:I57" si="0">G5*2</f>
        <v>4</v>
      </c>
      <c r="J5" s="10">
        <v>25</v>
      </c>
      <c r="K5" s="10">
        <f t="shared" ref="K5:K57" si="1">G5*H5+I5+J5</f>
        <v>173</v>
      </c>
    </row>
    <row r="6" spans="1:11">
      <c r="A6" s="3">
        <v>3</v>
      </c>
      <c r="B6" s="3" t="s">
        <v>0</v>
      </c>
      <c r="C6" s="3" t="s">
        <v>83</v>
      </c>
      <c r="D6" s="3" t="s">
        <v>3</v>
      </c>
      <c r="E6" s="3" t="s">
        <v>152</v>
      </c>
      <c r="F6" s="3" t="s">
        <v>135</v>
      </c>
      <c r="G6" s="3">
        <v>6</v>
      </c>
      <c r="H6" s="10">
        <f>VLOOKUP(F6,'[1]MARUTI ENT.'!$C$4:$E$93,3,FALSE)</f>
        <v>72</v>
      </c>
      <c r="I6" s="10">
        <f t="shared" si="0"/>
        <v>12</v>
      </c>
      <c r="J6" s="10">
        <v>25</v>
      </c>
      <c r="K6" s="10">
        <f t="shared" si="1"/>
        <v>469</v>
      </c>
    </row>
    <row r="7" spans="1:11">
      <c r="A7" s="3">
        <v>4</v>
      </c>
      <c r="B7" s="3" t="s">
        <v>0</v>
      </c>
      <c r="C7" s="3" t="s">
        <v>84</v>
      </c>
      <c r="D7" s="3" t="s">
        <v>4</v>
      </c>
      <c r="E7" s="3" t="s">
        <v>152</v>
      </c>
      <c r="F7" s="3" t="s">
        <v>135</v>
      </c>
      <c r="G7" s="3">
        <v>2</v>
      </c>
      <c r="H7" s="10">
        <f>VLOOKUP(F7,'[1]MARUTI ENT.'!$C$4:$E$93,3,FALSE)</f>
        <v>72</v>
      </c>
      <c r="I7" s="10">
        <f t="shared" si="0"/>
        <v>4</v>
      </c>
      <c r="J7" s="10">
        <v>25</v>
      </c>
      <c r="K7" s="10">
        <f t="shared" si="1"/>
        <v>173</v>
      </c>
    </row>
    <row r="8" spans="1:11">
      <c r="A8" s="3">
        <v>5</v>
      </c>
      <c r="B8" s="3" t="s">
        <v>0</v>
      </c>
      <c r="C8" s="3" t="s">
        <v>85</v>
      </c>
      <c r="D8" s="3" t="s">
        <v>5</v>
      </c>
      <c r="E8" s="3" t="s">
        <v>152</v>
      </c>
      <c r="F8" s="3" t="s">
        <v>135</v>
      </c>
      <c r="G8" s="3">
        <v>1</v>
      </c>
      <c r="H8" s="10">
        <f>VLOOKUP(F8,'[1]MARUTI ENT.'!$C$4:$E$93,3,FALSE)</f>
        <v>72</v>
      </c>
      <c r="I8" s="10">
        <f t="shared" si="0"/>
        <v>2</v>
      </c>
      <c r="J8" s="10">
        <v>25</v>
      </c>
      <c r="K8" s="10">
        <f t="shared" si="1"/>
        <v>99</v>
      </c>
    </row>
    <row r="9" spans="1:11">
      <c r="A9" s="3">
        <v>6</v>
      </c>
      <c r="B9" s="3" t="s">
        <v>0</v>
      </c>
      <c r="C9" s="3" t="s">
        <v>120</v>
      </c>
      <c r="D9" s="3" t="s">
        <v>57</v>
      </c>
      <c r="E9" s="3" t="s">
        <v>152</v>
      </c>
      <c r="F9" s="3" t="s">
        <v>144</v>
      </c>
      <c r="G9" s="3">
        <v>2</v>
      </c>
      <c r="H9" s="11">
        <v>140</v>
      </c>
      <c r="I9" s="10">
        <f t="shared" si="0"/>
        <v>4</v>
      </c>
      <c r="J9" s="10">
        <v>25</v>
      </c>
      <c r="K9" s="10">
        <f t="shared" si="1"/>
        <v>309</v>
      </c>
    </row>
    <row r="10" spans="1:11">
      <c r="A10" s="3">
        <v>7</v>
      </c>
      <c r="B10" s="3" t="s">
        <v>0</v>
      </c>
      <c r="C10" s="3" t="s">
        <v>121</v>
      </c>
      <c r="D10" s="3" t="s">
        <v>58</v>
      </c>
      <c r="E10" s="3" t="s">
        <v>152</v>
      </c>
      <c r="F10" s="3" t="s">
        <v>145</v>
      </c>
      <c r="G10" s="3">
        <v>2</v>
      </c>
      <c r="H10" s="10">
        <f>VLOOKUP(F10,'[1]MARUTI ENT.'!$C$4:$E$93,3,FALSE)</f>
        <v>97</v>
      </c>
      <c r="I10" s="10">
        <f t="shared" si="0"/>
        <v>4</v>
      </c>
      <c r="J10" s="10">
        <v>25</v>
      </c>
      <c r="K10" s="10">
        <f t="shared" si="1"/>
        <v>223</v>
      </c>
    </row>
    <row r="11" spans="1:11">
      <c r="A11" s="3">
        <v>8</v>
      </c>
      <c r="B11" s="3" t="s">
        <v>0</v>
      </c>
      <c r="C11" s="3" t="s">
        <v>124</v>
      </c>
      <c r="D11" s="3" t="s">
        <v>61</v>
      </c>
      <c r="E11" s="3" t="s">
        <v>152</v>
      </c>
      <c r="F11" s="3" t="s">
        <v>147</v>
      </c>
      <c r="G11" s="3">
        <v>2</v>
      </c>
      <c r="H11" s="10">
        <f>VLOOKUP(F11,'[1]MARUTI ENT.'!$C$4:$E$93,3,FALSE)</f>
        <v>129</v>
      </c>
      <c r="I11" s="10">
        <f t="shared" si="0"/>
        <v>4</v>
      </c>
      <c r="J11" s="10">
        <v>25</v>
      </c>
      <c r="K11" s="10">
        <f t="shared" si="1"/>
        <v>287</v>
      </c>
    </row>
    <row r="12" spans="1:11">
      <c r="A12" s="3">
        <v>9</v>
      </c>
      <c r="B12" s="3" t="s">
        <v>6</v>
      </c>
      <c r="C12" s="3" t="s">
        <v>86</v>
      </c>
      <c r="D12" s="3" t="s">
        <v>7</v>
      </c>
      <c r="E12" s="3" t="s">
        <v>152</v>
      </c>
      <c r="F12" s="3" t="s">
        <v>136</v>
      </c>
      <c r="G12" s="3">
        <v>1</v>
      </c>
      <c r="H12" s="10">
        <f>VLOOKUP(F12,'[1]MARUTI ENT.'!$C$4:$E$93,3,FALSE)</f>
        <v>87</v>
      </c>
      <c r="I12" s="10">
        <f t="shared" si="0"/>
        <v>2</v>
      </c>
      <c r="J12" s="10">
        <v>25</v>
      </c>
      <c r="K12" s="10">
        <f t="shared" si="1"/>
        <v>114</v>
      </c>
    </row>
    <row r="13" spans="1:11">
      <c r="A13" s="3">
        <v>10</v>
      </c>
      <c r="B13" s="3" t="s">
        <v>8</v>
      </c>
      <c r="C13" s="3" t="s">
        <v>87</v>
      </c>
      <c r="D13" s="3" t="s">
        <v>9</v>
      </c>
      <c r="E13" s="3" t="s">
        <v>152</v>
      </c>
      <c r="F13" s="5" t="s">
        <v>153</v>
      </c>
      <c r="G13" s="3">
        <v>2</v>
      </c>
      <c r="H13" s="10">
        <v>82</v>
      </c>
      <c r="I13" s="10">
        <f t="shared" si="0"/>
        <v>4</v>
      </c>
      <c r="J13" s="10">
        <v>25</v>
      </c>
      <c r="K13" s="10">
        <f t="shared" si="1"/>
        <v>193</v>
      </c>
    </row>
    <row r="14" spans="1:11">
      <c r="A14" s="3">
        <v>11</v>
      </c>
      <c r="B14" s="3" t="s">
        <v>8</v>
      </c>
      <c r="C14" s="3" t="s">
        <v>88</v>
      </c>
      <c r="D14" s="3" t="s">
        <v>10</v>
      </c>
      <c r="E14" s="3" t="s">
        <v>152</v>
      </c>
      <c r="F14" s="3" t="s">
        <v>137</v>
      </c>
      <c r="G14" s="3">
        <v>3</v>
      </c>
      <c r="H14" s="10">
        <f>VLOOKUP(F14,'[1]MARUTI ENT.'!$C$4:$E$93,3,FALSE)</f>
        <v>93</v>
      </c>
      <c r="I14" s="10">
        <f t="shared" si="0"/>
        <v>6</v>
      </c>
      <c r="J14" s="10">
        <v>25</v>
      </c>
      <c r="K14" s="10">
        <f t="shared" si="1"/>
        <v>310</v>
      </c>
    </row>
    <row r="15" spans="1:11">
      <c r="A15" s="3">
        <v>12</v>
      </c>
      <c r="B15" s="3" t="s">
        <v>8</v>
      </c>
      <c r="C15" s="3" t="s">
        <v>122</v>
      </c>
      <c r="D15" s="3" t="s">
        <v>59</v>
      </c>
      <c r="E15" s="3" t="s">
        <v>152</v>
      </c>
      <c r="F15" s="3" t="s">
        <v>144</v>
      </c>
      <c r="G15" s="3">
        <v>3</v>
      </c>
      <c r="H15" s="11">
        <v>140</v>
      </c>
      <c r="I15" s="10">
        <f t="shared" si="0"/>
        <v>6</v>
      </c>
      <c r="J15" s="10">
        <v>25</v>
      </c>
      <c r="K15" s="10">
        <f t="shared" si="1"/>
        <v>451</v>
      </c>
    </row>
    <row r="16" spans="1:11">
      <c r="A16" s="3">
        <v>13</v>
      </c>
      <c r="B16" s="3" t="s">
        <v>8</v>
      </c>
      <c r="C16" s="3" t="s">
        <v>123</v>
      </c>
      <c r="D16" s="3" t="s">
        <v>60</v>
      </c>
      <c r="E16" s="3" t="s">
        <v>152</v>
      </c>
      <c r="F16" s="3" t="s">
        <v>146</v>
      </c>
      <c r="G16" s="3">
        <v>2</v>
      </c>
      <c r="H16" s="10">
        <f>VLOOKUP(F16,'[1]MARUTI ENT.'!$C$4:$E$93,3,FALSE)</f>
        <v>104</v>
      </c>
      <c r="I16" s="10">
        <f t="shared" si="0"/>
        <v>4</v>
      </c>
      <c r="J16" s="10">
        <v>25</v>
      </c>
      <c r="K16" s="10">
        <f t="shared" si="1"/>
        <v>237</v>
      </c>
    </row>
    <row r="17" spans="1:11">
      <c r="A17" s="3">
        <v>14</v>
      </c>
      <c r="B17" s="3" t="s">
        <v>8</v>
      </c>
      <c r="C17" s="3" t="s">
        <v>125</v>
      </c>
      <c r="D17" s="3" t="s">
        <v>62</v>
      </c>
      <c r="E17" s="3" t="s">
        <v>152</v>
      </c>
      <c r="F17" s="3" t="s">
        <v>145</v>
      </c>
      <c r="G17" s="3">
        <v>2</v>
      </c>
      <c r="H17" s="10">
        <f>VLOOKUP(F17,'[1]MARUTI ENT.'!$C$4:$E$93,3,FALSE)</f>
        <v>97</v>
      </c>
      <c r="I17" s="10">
        <f t="shared" si="0"/>
        <v>4</v>
      </c>
      <c r="J17" s="10">
        <v>25</v>
      </c>
      <c r="K17" s="10">
        <f t="shared" si="1"/>
        <v>223</v>
      </c>
    </row>
    <row r="18" spans="1:11">
      <c r="A18" s="3">
        <v>15</v>
      </c>
      <c r="B18" s="3" t="s">
        <v>63</v>
      </c>
      <c r="C18" s="3" t="s">
        <v>126</v>
      </c>
      <c r="D18" s="3" t="s">
        <v>64</v>
      </c>
      <c r="E18" s="3" t="s">
        <v>152</v>
      </c>
      <c r="F18" s="3" t="s">
        <v>144</v>
      </c>
      <c r="G18" s="3">
        <v>2</v>
      </c>
      <c r="H18" s="11">
        <v>140</v>
      </c>
      <c r="I18" s="10">
        <f t="shared" si="0"/>
        <v>4</v>
      </c>
      <c r="J18" s="10">
        <v>25</v>
      </c>
      <c r="K18" s="10">
        <f t="shared" si="1"/>
        <v>309</v>
      </c>
    </row>
    <row r="19" spans="1:11">
      <c r="A19" s="3">
        <v>16</v>
      </c>
      <c r="B19" s="3" t="s">
        <v>11</v>
      </c>
      <c r="C19" s="3" t="s">
        <v>89</v>
      </c>
      <c r="D19" s="3" t="s">
        <v>12</v>
      </c>
      <c r="E19" s="3" t="s">
        <v>152</v>
      </c>
      <c r="F19" s="3" t="s">
        <v>135</v>
      </c>
      <c r="G19" s="3">
        <v>3</v>
      </c>
      <c r="H19" s="10">
        <f>VLOOKUP(F19,'[1]MARUTI ENT.'!$C$4:$E$93,3,FALSE)</f>
        <v>72</v>
      </c>
      <c r="I19" s="10">
        <f t="shared" si="0"/>
        <v>6</v>
      </c>
      <c r="J19" s="10">
        <v>25</v>
      </c>
      <c r="K19" s="10">
        <f t="shared" si="1"/>
        <v>247</v>
      </c>
    </row>
    <row r="20" spans="1:11">
      <c r="A20" s="3">
        <v>17</v>
      </c>
      <c r="B20" s="3" t="s">
        <v>13</v>
      </c>
      <c r="C20" s="3" t="s">
        <v>90</v>
      </c>
      <c r="D20" s="3" t="s">
        <v>14</v>
      </c>
      <c r="E20" s="3" t="s">
        <v>152</v>
      </c>
      <c r="F20" s="3" t="s">
        <v>135</v>
      </c>
      <c r="G20" s="3">
        <v>5</v>
      </c>
      <c r="H20" s="10">
        <f>VLOOKUP(F20,'[1]MARUTI ENT.'!$C$4:$E$93,3,FALSE)</f>
        <v>72</v>
      </c>
      <c r="I20" s="10">
        <f t="shared" si="0"/>
        <v>10</v>
      </c>
      <c r="J20" s="10">
        <v>25</v>
      </c>
      <c r="K20" s="10">
        <f t="shared" si="1"/>
        <v>395</v>
      </c>
    </row>
    <row r="21" spans="1:11">
      <c r="A21" s="3">
        <v>18</v>
      </c>
      <c r="B21" s="3" t="s">
        <v>13</v>
      </c>
      <c r="C21" s="3" t="s">
        <v>91</v>
      </c>
      <c r="D21" s="3" t="s">
        <v>15</v>
      </c>
      <c r="E21" s="3" t="s">
        <v>152</v>
      </c>
      <c r="F21" s="3" t="s">
        <v>135</v>
      </c>
      <c r="G21" s="3">
        <v>4</v>
      </c>
      <c r="H21" s="10">
        <f>VLOOKUP(F21,'[1]MARUTI ENT.'!$C$4:$E$93,3,FALSE)</f>
        <v>72</v>
      </c>
      <c r="I21" s="10">
        <f t="shared" si="0"/>
        <v>8</v>
      </c>
      <c r="J21" s="10">
        <v>25</v>
      </c>
      <c r="K21" s="10">
        <f t="shared" si="1"/>
        <v>321</v>
      </c>
    </row>
    <row r="22" spans="1:11">
      <c r="A22" s="3">
        <v>19</v>
      </c>
      <c r="B22" s="3" t="s">
        <v>13</v>
      </c>
      <c r="C22" s="3" t="s">
        <v>92</v>
      </c>
      <c r="D22" s="3" t="s">
        <v>16</v>
      </c>
      <c r="E22" s="3" t="s">
        <v>152</v>
      </c>
      <c r="F22" s="3" t="s">
        <v>135</v>
      </c>
      <c r="G22" s="3">
        <v>4</v>
      </c>
      <c r="H22" s="10">
        <f>VLOOKUP(F22,'[1]MARUTI ENT.'!$C$4:$E$93,3,FALSE)</f>
        <v>72</v>
      </c>
      <c r="I22" s="10">
        <f t="shared" si="0"/>
        <v>8</v>
      </c>
      <c r="J22" s="10">
        <v>25</v>
      </c>
      <c r="K22" s="10">
        <f t="shared" si="1"/>
        <v>321</v>
      </c>
    </row>
    <row r="23" spans="1:11">
      <c r="A23" s="3">
        <v>20</v>
      </c>
      <c r="B23" s="3" t="s">
        <v>13</v>
      </c>
      <c r="C23" s="3" t="s">
        <v>93</v>
      </c>
      <c r="D23" s="3" t="s">
        <v>17</v>
      </c>
      <c r="E23" s="3" t="s">
        <v>152</v>
      </c>
      <c r="F23" s="3" t="s">
        <v>135</v>
      </c>
      <c r="G23" s="3">
        <v>1</v>
      </c>
      <c r="H23" s="10">
        <f>VLOOKUP(F23,'[1]MARUTI ENT.'!$C$4:$E$93,3,FALSE)</f>
        <v>72</v>
      </c>
      <c r="I23" s="10">
        <f t="shared" si="0"/>
        <v>2</v>
      </c>
      <c r="J23" s="10">
        <v>25</v>
      </c>
      <c r="K23" s="10">
        <f t="shared" si="1"/>
        <v>99</v>
      </c>
    </row>
    <row r="24" spans="1:11">
      <c r="A24" s="3">
        <v>21</v>
      </c>
      <c r="B24" s="3" t="s">
        <v>18</v>
      </c>
      <c r="C24" s="3" t="s">
        <v>94</v>
      </c>
      <c r="D24" s="3" t="s">
        <v>19</v>
      </c>
      <c r="E24" s="3" t="s">
        <v>152</v>
      </c>
      <c r="F24" s="3" t="s">
        <v>135</v>
      </c>
      <c r="G24" s="3">
        <v>7</v>
      </c>
      <c r="H24" s="10">
        <f>VLOOKUP(F24,'[1]MARUTI ENT.'!$C$4:$E$93,3,FALSE)</f>
        <v>72</v>
      </c>
      <c r="I24" s="10">
        <f t="shared" si="0"/>
        <v>14</v>
      </c>
      <c r="J24" s="10">
        <v>25</v>
      </c>
      <c r="K24" s="10">
        <f t="shared" si="1"/>
        <v>543</v>
      </c>
    </row>
    <row r="25" spans="1:11">
      <c r="A25" s="3">
        <v>22</v>
      </c>
      <c r="B25" s="3" t="s">
        <v>18</v>
      </c>
      <c r="C25" s="3" t="s">
        <v>95</v>
      </c>
      <c r="D25" s="3" t="s">
        <v>20</v>
      </c>
      <c r="E25" s="3" t="s">
        <v>152</v>
      </c>
      <c r="F25" s="3" t="s">
        <v>135</v>
      </c>
      <c r="G25" s="3">
        <v>13</v>
      </c>
      <c r="H25" s="10">
        <f>VLOOKUP(F25,'[1]MARUTI ENT.'!$C$4:$E$93,3,FALSE)</f>
        <v>72</v>
      </c>
      <c r="I25" s="10">
        <f t="shared" si="0"/>
        <v>26</v>
      </c>
      <c r="J25" s="10">
        <v>25</v>
      </c>
      <c r="K25" s="10">
        <f t="shared" si="1"/>
        <v>987</v>
      </c>
    </row>
    <row r="26" spans="1:11">
      <c r="A26" s="3">
        <v>23</v>
      </c>
      <c r="B26" s="3" t="s">
        <v>18</v>
      </c>
      <c r="C26" s="3" t="s">
        <v>127</v>
      </c>
      <c r="D26" s="3" t="s">
        <v>65</v>
      </c>
      <c r="E26" s="3" t="s">
        <v>152</v>
      </c>
      <c r="F26" s="3" t="s">
        <v>146</v>
      </c>
      <c r="G26" s="3">
        <v>3</v>
      </c>
      <c r="H26" s="10">
        <f>VLOOKUP(F26,'[1]MARUTI ENT.'!$C$4:$E$93,3,FALSE)</f>
        <v>104</v>
      </c>
      <c r="I26" s="10">
        <f t="shared" si="0"/>
        <v>6</v>
      </c>
      <c r="J26" s="10">
        <v>25</v>
      </c>
      <c r="K26" s="10">
        <f t="shared" si="1"/>
        <v>343</v>
      </c>
    </row>
    <row r="27" spans="1:11">
      <c r="A27" s="3">
        <v>24</v>
      </c>
      <c r="B27" s="3" t="s">
        <v>21</v>
      </c>
      <c r="C27" s="3" t="s">
        <v>96</v>
      </c>
      <c r="D27" s="3" t="s">
        <v>22</v>
      </c>
      <c r="E27" s="3" t="s">
        <v>152</v>
      </c>
      <c r="F27" s="3" t="s">
        <v>137</v>
      </c>
      <c r="G27" s="3">
        <v>1</v>
      </c>
      <c r="H27" s="10">
        <f>VLOOKUP(F27,'[1]MARUTI ENT.'!$C$4:$E$93,3,FALSE)</f>
        <v>93</v>
      </c>
      <c r="I27" s="10">
        <f t="shared" si="0"/>
        <v>2</v>
      </c>
      <c r="J27" s="10">
        <v>25</v>
      </c>
      <c r="K27" s="10">
        <f t="shared" si="1"/>
        <v>120</v>
      </c>
    </row>
    <row r="28" spans="1:11">
      <c r="A28" s="3">
        <v>25</v>
      </c>
      <c r="B28" s="3" t="s">
        <v>21</v>
      </c>
      <c r="C28" s="3" t="s">
        <v>97</v>
      </c>
      <c r="D28" s="3" t="s">
        <v>24</v>
      </c>
      <c r="E28" s="3" t="s">
        <v>152</v>
      </c>
      <c r="F28" s="3" t="s">
        <v>135</v>
      </c>
      <c r="G28" s="3">
        <v>3</v>
      </c>
      <c r="H28" s="10">
        <f>VLOOKUP(F28,'[1]MARUTI ENT.'!$C$4:$E$93,3,FALSE)</f>
        <v>72</v>
      </c>
      <c r="I28" s="10">
        <f t="shared" si="0"/>
        <v>6</v>
      </c>
      <c r="J28" s="10">
        <v>25</v>
      </c>
      <c r="K28" s="10">
        <f t="shared" si="1"/>
        <v>247</v>
      </c>
    </row>
    <row r="29" spans="1:11">
      <c r="A29" s="3">
        <v>26</v>
      </c>
      <c r="B29" s="3" t="s">
        <v>21</v>
      </c>
      <c r="C29" s="3" t="s">
        <v>99</v>
      </c>
      <c r="D29" s="3" t="s">
        <v>26</v>
      </c>
      <c r="E29" s="3" t="s">
        <v>152</v>
      </c>
      <c r="F29" s="3" t="s">
        <v>135</v>
      </c>
      <c r="G29" s="3">
        <v>20</v>
      </c>
      <c r="H29" s="10">
        <f>VLOOKUP(F29,'[1]MARUTI ENT.'!$C$4:$E$93,3,FALSE)</f>
        <v>72</v>
      </c>
      <c r="I29" s="10">
        <f t="shared" si="0"/>
        <v>40</v>
      </c>
      <c r="J29" s="10">
        <v>25</v>
      </c>
      <c r="K29" s="10">
        <f t="shared" si="1"/>
        <v>1505</v>
      </c>
    </row>
    <row r="30" spans="1:11">
      <c r="A30" s="3">
        <v>27</v>
      </c>
      <c r="B30" s="3" t="s">
        <v>21</v>
      </c>
      <c r="C30" s="3" t="s">
        <v>128</v>
      </c>
      <c r="D30" s="3" t="s">
        <v>66</v>
      </c>
      <c r="E30" s="3" t="s">
        <v>152</v>
      </c>
      <c r="F30" s="3" t="s">
        <v>148</v>
      </c>
      <c r="G30" s="3">
        <v>3</v>
      </c>
      <c r="H30" s="10">
        <f>VLOOKUP(F30,'[1]MARUTI ENT.'!$C$4:$E$93,3,FALSE)</f>
        <v>129</v>
      </c>
      <c r="I30" s="10">
        <f t="shared" si="0"/>
        <v>6</v>
      </c>
      <c r="J30" s="10">
        <v>25</v>
      </c>
      <c r="K30" s="10">
        <f t="shared" si="1"/>
        <v>418</v>
      </c>
    </row>
    <row r="31" spans="1:11">
      <c r="A31" s="3">
        <v>28</v>
      </c>
      <c r="B31" s="3" t="s">
        <v>23</v>
      </c>
      <c r="C31" s="3" t="s">
        <v>98</v>
      </c>
      <c r="D31" s="3" t="s">
        <v>25</v>
      </c>
      <c r="E31" s="3" t="s">
        <v>152</v>
      </c>
      <c r="F31" s="3" t="s">
        <v>135</v>
      </c>
      <c r="G31" s="3">
        <v>5</v>
      </c>
      <c r="H31" s="10">
        <f>VLOOKUP(F31,'[1]MARUTI ENT.'!$C$4:$E$93,3,FALSE)</f>
        <v>72</v>
      </c>
      <c r="I31" s="10">
        <f t="shared" si="0"/>
        <v>10</v>
      </c>
      <c r="J31" s="10">
        <v>25</v>
      </c>
      <c r="K31" s="10">
        <f t="shared" si="1"/>
        <v>395</v>
      </c>
    </row>
    <row r="32" spans="1:11">
      <c r="A32" s="3">
        <v>29</v>
      </c>
      <c r="B32" s="3" t="s">
        <v>23</v>
      </c>
      <c r="C32" s="3" t="s">
        <v>100</v>
      </c>
      <c r="D32" s="3" t="s">
        <v>27</v>
      </c>
      <c r="E32" s="3" t="s">
        <v>152</v>
      </c>
      <c r="F32" s="3" t="s">
        <v>135</v>
      </c>
      <c r="G32" s="3">
        <v>3</v>
      </c>
      <c r="H32" s="10">
        <f>VLOOKUP(F32,'[1]MARUTI ENT.'!$C$4:$E$93,3,FALSE)</f>
        <v>72</v>
      </c>
      <c r="I32" s="10">
        <f t="shared" si="0"/>
        <v>6</v>
      </c>
      <c r="J32" s="10">
        <v>25</v>
      </c>
      <c r="K32" s="10">
        <f t="shared" si="1"/>
        <v>247</v>
      </c>
    </row>
    <row r="33" spans="1:11">
      <c r="A33" s="3">
        <v>30</v>
      </c>
      <c r="B33" s="3" t="s">
        <v>28</v>
      </c>
      <c r="C33" s="3" t="s">
        <v>101</v>
      </c>
      <c r="D33" s="3" t="s">
        <v>29</v>
      </c>
      <c r="E33" s="3" t="s">
        <v>152</v>
      </c>
      <c r="F33" s="3" t="s">
        <v>135</v>
      </c>
      <c r="G33" s="3">
        <v>1</v>
      </c>
      <c r="H33" s="10">
        <f>VLOOKUP(F33,'[1]MARUTI ENT.'!$C$4:$E$93,3,FALSE)</f>
        <v>72</v>
      </c>
      <c r="I33" s="10">
        <f t="shared" si="0"/>
        <v>2</v>
      </c>
      <c r="J33" s="10">
        <v>25</v>
      </c>
      <c r="K33" s="10">
        <f t="shared" si="1"/>
        <v>99</v>
      </c>
    </row>
    <row r="34" spans="1:11">
      <c r="A34" s="3">
        <v>31</v>
      </c>
      <c r="B34" s="3" t="s">
        <v>30</v>
      </c>
      <c r="C34" s="3" t="s">
        <v>102</v>
      </c>
      <c r="D34" s="3" t="s">
        <v>31</v>
      </c>
      <c r="E34" s="3" t="s">
        <v>152</v>
      </c>
      <c r="F34" s="3" t="s">
        <v>138</v>
      </c>
      <c r="G34" s="3">
        <v>2</v>
      </c>
      <c r="H34" s="10">
        <f>VLOOKUP(F34,'[1]MARUTI ENT.'!$C$4:$E$93,3,FALSE)</f>
        <v>102</v>
      </c>
      <c r="I34" s="10">
        <f t="shared" si="0"/>
        <v>4</v>
      </c>
      <c r="J34" s="10">
        <v>25</v>
      </c>
      <c r="K34" s="10">
        <f t="shared" si="1"/>
        <v>233</v>
      </c>
    </row>
    <row r="35" spans="1:11">
      <c r="A35" s="3">
        <v>32</v>
      </c>
      <c r="B35" s="3" t="s">
        <v>32</v>
      </c>
      <c r="C35" s="3" t="s">
        <v>103</v>
      </c>
      <c r="D35" s="3" t="s">
        <v>33</v>
      </c>
      <c r="E35" s="3" t="s">
        <v>152</v>
      </c>
      <c r="F35" s="3" t="s">
        <v>135</v>
      </c>
      <c r="G35" s="3">
        <v>4</v>
      </c>
      <c r="H35" s="10">
        <f>VLOOKUP(F35,'[1]MARUTI ENT.'!$C$4:$E$93,3,FALSE)</f>
        <v>72</v>
      </c>
      <c r="I35" s="10">
        <f t="shared" si="0"/>
        <v>8</v>
      </c>
      <c r="J35" s="10">
        <v>25</v>
      </c>
      <c r="K35" s="10">
        <f t="shared" si="1"/>
        <v>321</v>
      </c>
    </row>
    <row r="36" spans="1:11">
      <c r="A36" s="3">
        <v>33</v>
      </c>
      <c r="B36" s="3" t="s">
        <v>32</v>
      </c>
      <c r="C36" s="3" t="s">
        <v>104</v>
      </c>
      <c r="D36" s="3" t="s">
        <v>34</v>
      </c>
      <c r="E36" s="3" t="s">
        <v>152</v>
      </c>
      <c r="F36" s="3" t="s">
        <v>135</v>
      </c>
      <c r="G36" s="3">
        <v>7</v>
      </c>
      <c r="H36" s="10">
        <f>VLOOKUP(F36,'[1]MARUTI ENT.'!$C$4:$E$93,3,FALSE)</f>
        <v>72</v>
      </c>
      <c r="I36" s="10">
        <f t="shared" si="0"/>
        <v>14</v>
      </c>
      <c r="J36" s="10">
        <v>25</v>
      </c>
      <c r="K36" s="10">
        <f t="shared" si="1"/>
        <v>543</v>
      </c>
    </row>
    <row r="37" spans="1:11">
      <c r="A37" s="3">
        <v>34</v>
      </c>
      <c r="B37" s="3" t="s">
        <v>35</v>
      </c>
      <c r="C37" s="3" t="s">
        <v>105</v>
      </c>
      <c r="D37" s="3" t="s">
        <v>36</v>
      </c>
      <c r="E37" s="3" t="s">
        <v>152</v>
      </c>
      <c r="F37" s="3" t="s">
        <v>139</v>
      </c>
      <c r="G37" s="3">
        <v>4</v>
      </c>
      <c r="H37" s="10">
        <f>VLOOKUP(F37,'[1]MARUTI ENT.'!$C$4:$E$93,3,FALSE)</f>
        <v>104</v>
      </c>
      <c r="I37" s="10">
        <f t="shared" si="0"/>
        <v>8</v>
      </c>
      <c r="J37" s="10">
        <v>25</v>
      </c>
      <c r="K37" s="10">
        <f t="shared" si="1"/>
        <v>449</v>
      </c>
    </row>
    <row r="38" spans="1:11">
      <c r="A38" s="3">
        <v>35</v>
      </c>
      <c r="B38" s="3" t="s">
        <v>35</v>
      </c>
      <c r="C38" s="3" t="s">
        <v>106</v>
      </c>
      <c r="D38" s="3" t="s">
        <v>37</v>
      </c>
      <c r="E38" s="3" t="s">
        <v>152</v>
      </c>
      <c r="F38" s="3" t="s">
        <v>140</v>
      </c>
      <c r="G38" s="3">
        <v>2</v>
      </c>
      <c r="H38" s="10">
        <f>VLOOKUP(F38,'[1]MARUTI ENT.'!$C$4:$E$93,3,FALSE)</f>
        <v>87</v>
      </c>
      <c r="I38" s="10">
        <f t="shared" si="0"/>
        <v>4</v>
      </c>
      <c r="J38" s="10">
        <v>25</v>
      </c>
      <c r="K38" s="10">
        <f t="shared" si="1"/>
        <v>203</v>
      </c>
    </row>
    <row r="39" spans="1:11">
      <c r="A39" s="3">
        <v>36</v>
      </c>
      <c r="B39" s="3" t="s">
        <v>38</v>
      </c>
      <c r="C39" s="3" t="s">
        <v>107</v>
      </c>
      <c r="D39" s="3" t="s">
        <v>39</v>
      </c>
      <c r="E39" s="3" t="s">
        <v>152</v>
      </c>
      <c r="F39" s="3" t="s">
        <v>135</v>
      </c>
      <c r="G39" s="3">
        <v>6</v>
      </c>
      <c r="H39" s="10">
        <f>VLOOKUP(F39,'[1]MARUTI ENT.'!$C$4:$E$93,3,FALSE)</f>
        <v>72</v>
      </c>
      <c r="I39" s="10">
        <f t="shared" si="0"/>
        <v>12</v>
      </c>
      <c r="J39" s="10">
        <v>25</v>
      </c>
      <c r="K39" s="10">
        <f t="shared" si="1"/>
        <v>469</v>
      </c>
    </row>
    <row r="40" spans="1:11">
      <c r="A40" s="3">
        <v>37</v>
      </c>
      <c r="B40" s="3" t="s">
        <v>38</v>
      </c>
      <c r="C40" s="3" t="s">
        <v>108</v>
      </c>
      <c r="D40" s="3" t="s">
        <v>40</v>
      </c>
      <c r="E40" s="3" t="s">
        <v>152</v>
      </c>
      <c r="F40" s="3" t="s">
        <v>135</v>
      </c>
      <c r="G40" s="3">
        <v>7</v>
      </c>
      <c r="H40" s="10">
        <f>VLOOKUP(F40,'[1]MARUTI ENT.'!$C$4:$E$93,3,FALSE)</f>
        <v>72</v>
      </c>
      <c r="I40" s="10">
        <f t="shared" si="0"/>
        <v>14</v>
      </c>
      <c r="J40" s="10">
        <v>25</v>
      </c>
      <c r="K40" s="10">
        <f t="shared" si="1"/>
        <v>543</v>
      </c>
    </row>
    <row r="41" spans="1:11">
      <c r="A41" s="3">
        <v>38</v>
      </c>
      <c r="B41" s="3" t="s">
        <v>38</v>
      </c>
      <c r="C41" s="3" t="s">
        <v>109</v>
      </c>
      <c r="D41" s="3" t="s">
        <v>41</v>
      </c>
      <c r="E41" s="3" t="s">
        <v>152</v>
      </c>
      <c r="F41" s="3" t="s">
        <v>135</v>
      </c>
      <c r="G41" s="3">
        <v>1</v>
      </c>
      <c r="H41" s="10">
        <f>VLOOKUP(F41,'[1]MARUTI ENT.'!$C$4:$E$93,3,FALSE)</f>
        <v>72</v>
      </c>
      <c r="I41" s="10">
        <f t="shared" si="0"/>
        <v>2</v>
      </c>
      <c r="J41" s="10">
        <v>25</v>
      </c>
      <c r="K41" s="10">
        <f t="shared" si="1"/>
        <v>99</v>
      </c>
    </row>
    <row r="42" spans="1:11">
      <c r="A42" s="3">
        <v>39</v>
      </c>
      <c r="B42" s="3" t="s">
        <v>38</v>
      </c>
      <c r="C42" s="3" t="s">
        <v>110</v>
      </c>
      <c r="D42" s="3" t="s">
        <v>42</v>
      </c>
      <c r="E42" s="3" t="s">
        <v>152</v>
      </c>
      <c r="F42" s="3" t="s">
        <v>135</v>
      </c>
      <c r="G42" s="3">
        <v>4</v>
      </c>
      <c r="H42" s="10">
        <f>VLOOKUP(F42,'[1]MARUTI ENT.'!$C$4:$E$93,3,FALSE)</f>
        <v>72</v>
      </c>
      <c r="I42" s="10">
        <f t="shared" si="0"/>
        <v>8</v>
      </c>
      <c r="J42" s="10">
        <v>25</v>
      </c>
      <c r="K42" s="10">
        <f t="shared" si="1"/>
        <v>321</v>
      </c>
    </row>
    <row r="43" spans="1:11">
      <c r="A43" s="3">
        <v>40</v>
      </c>
      <c r="B43" s="3" t="s">
        <v>43</v>
      </c>
      <c r="C43" s="3" t="s">
        <v>111</v>
      </c>
      <c r="D43" s="3" t="s">
        <v>44</v>
      </c>
      <c r="E43" s="3" t="s">
        <v>152</v>
      </c>
      <c r="F43" s="3" t="s">
        <v>135</v>
      </c>
      <c r="G43" s="3">
        <v>4</v>
      </c>
      <c r="H43" s="10">
        <f>VLOOKUP(F43,'[1]MARUTI ENT.'!$C$4:$E$93,3,FALSE)</f>
        <v>72</v>
      </c>
      <c r="I43" s="10">
        <f t="shared" si="0"/>
        <v>8</v>
      </c>
      <c r="J43" s="10">
        <v>25</v>
      </c>
      <c r="K43" s="10">
        <f t="shared" si="1"/>
        <v>321</v>
      </c>
    </row>
    <row r="44" spans="1:11">
      <c r="A44" s="3">
        <v>41</v>
      </c>
      <c r="B44" s="3" t="s">
        <v>43</v>
      </c>
      <c r="C44" s="3" t="s">
        <v>112</v>
      </c>
      <c r="D44" s="3" t="s">
        <v>45</v>
      </c>
      <c r="E44" s="3" t="s">
        <v>152</v>
      </c>
      <c r="F44" s="3" t="s">
        <v>135</v>
      </c>
      <c r="G44" s="3">
        <v>5</v>
      </c>
      <c r="H44" s="10">
        <f>VLOOKUP(F44,'[1]MARUTI ENT.'!$C$4:$E$93,3,FALSE)</f>
        <v>72</v>
      </c>
      <c r="I44" s="10">
        <f t="shared" si="0"/>
        <v>10</v>
      </c>
      <c r="J44" s="10">
        <v>25</v>
      </c>
      <c r="K44" s="10">
        <f t="shared" si="1"/>
        <v>395</v>
      </c>
    </row>
    <row r="45" spans="1:11">
      <c r="A45" s="3">
        <v>42</v>
      </c>
      <c r="B45" s="3" t="s">
        <v>43</v>
      </c>
      <c r="C45" s="3" t="s">
        <v>113</v>
      </c>
      <c r="D45" s="3" t="s">
        <v>46</v>
      </c>
      <c r="E45" s="3" t="s">
        <v>152</v>
      </c>
      <c r="F45" s="3" t="s">
        <v>135</v>
      </c>
      <c r="G45" s="3">
        <v>2</v>
      </c>
      <c r="H45" s="10">
        <f>VLOOKUP(F45,'[1]MARUTI ENT.'!$C$4:$E$93,3,FALSE)</f>
        <v>72</v>
      </c>
      <c r="I45" s="10">
        <f t="shared" si="0"/>
        <v>4</v>
      </c>
      <c r="J45" s="10">
        <v>25</v>
      </c>
      <c r="K45" s="10">
        <f t="shared" si="1"/>
        <v>173</v>
      </c>
    </row>
    <row r="46" spans="1:11">
      <c r="A46" s="3">
        <v>43</v>
      </c>
      <c r="B46" s="3" t="s">
        <v>43</v>
      </c>
      <c r="C46" s="3" t="s">
        <v>114</v>
      </c>
      <c r="D46" s="3" t="s">
        <v>47</v>
      </c>
      <c r="E46" s="3" t="s">
        <v>152</v>
      </c>
      <c r="F46" s="3" t="s">
        <v>141</v>
      </c>
      <c r="G46" s="3">
        <v>1</v>
      </c>
      <c r="H46" s="10">
        <f>VLOOKUP(F46,'[1]MARUTI ENT.'!$C$4:$E$93,3,FALSE)</f>
        <v>82</v>
      </c>
      <c r="I46" s="10">
        <f t="shared" si="0"/>
        <v>2</v>
      </c>
      <c r="J46" s="10">
        <v>25</v>
      </c>
      <c r="K46" s="10">
        <f t="shared" si="1"/>
        <v>109</v>
      </c>
    </row>
    <row r="47" spans="1:11">
      <c r="A47" s="3">
        <v>44</v>
      </c>
      <c r="B47" s="3" t="s">
        <v>43</v>
      </c>
      <c r="C47" s="3" t="s">
        <v>129</v>
      </c>
      <c r="D47" s="3" t="s">
        <v>67</v>
      </c>
      <c r="E47" s="3" t="s">
        <v>152</v>
      </c>
      <c r="F47" s="3" t="s">
        <v>149</v>
      </c>
      <c r="G47" s="3">
        <v>3</v>
      </c>
      <c r="H47" s="10">
        <f>VLOOKUP(F47,'[1]MARUTI ENT.'!$C$4:$E$93,3,FALSE)</f>
        <v>82</v>
      </c>
      <c r="I47" s="10">
        <f t="shared" si="0"/>
        <v>6</v>
      </c>
      <c r="J47" s="10">
        <v>25</v>
      </c>
      <c r="K47" s="10">
        <f t="shared" si="1"/>
        <v>277</v>
      </c>
    </row>
    <row r="48" spans="1:11">
      <c r="A48" s="3">
        <v>45</v>
      </c>
      <c r="B48" s="3" t="s">
        <v>68</v>
      </c>
      <c r="C48" s="3" t="s">
        <v>130</v>
      </c>
      <c r="D48" s="3" t="s">
        <v>69</v>
      </c>
      <c r="E48" s="3" t="s">
        <v>152</v>
      </c>
      <c r="F48" s="3" t="s">
        <v>145</v>
      </c>
      <c r="G48" s="3">
        <v>1</v>
      </c>
      <c r="H48" s="10">
        <f>VLOOKUP(F48,'[1]MARUTI ENT.'!$C$4:$E$93,3,FALSE)</f>
        <v>97</v>
      </c>
      <c r="I48" s="10">
        <f t="shared" si="0"/>
        <v>2</v>
      </c>
      <c r="J48" s="10">
        <v>25</v>
      </c>
      <c r="K48" s="10">
        <f t="shared" si="1"/>
        <v>124</v>
      </c>
    </row>
    <row r="49" spans="1:11">
      <c r="A49" s="3">
        <v>46</v>
      </c>
      <c r="B49" s="3" t="s">
        <v>68</v>
      </c>
      <c r="C49" s="3" t="s">
        <v>131</v>
      </c>
      <c r="D49" s="3" t="s">
        <v>70</v>
      </c>
      <c r="E49" s="3" t="s">
        <v>152</v>
      </c>
      <c r="F49" s="3" t="s">
        <v>150</v>
      </c>
      <c r="G49" s="3">
        <v>1</v>
      </c>
      <c r="H49" s="10">
        <f>VLOOKUP(F49,'[1]MARUTI ENT.'!$C$4:$E$93,3,FALSE)</f>
        <v>119</v>
      </c>
      <c r="I49" s="10">
        <f t="shared" si="0"/>
        <v>2</v>
      </c>
      <c r="J49" s="10">
        <v>25</v>
      </c>
      <c r="K49" s="10">
        <f t="shared" si="1"/>
        <v>146</v>
      </c>
    </row>
    <row r="50" spans="1:11">
      <c r="A50" s="3">
        <v>47</v>
      </c>
      <c r="B50" s="3" t="s">
        <v>48</v>
      </c>
      <c r="C50" s="3" t="s">
        <v>115</v>
      </c>
      <c r="D50" s="3" t="s">
        <v>49</v>
      </c>
      <c r="E50" s="3" t="s">
        <v>152</v>
      </c>
      <c r="F50" s="3" t="s">
        <v>135</v>
      </c>
      <c r="G50" s="3">
        <v>7</v>
      </c>
      <c r="H50" s="10">
        <f>VLOOKUP(F50,'[1]MARUTI ENT.'!$C$4:$E$93,3,FALSE)</f>
        <v>72</v>
      </c>
      <c r="I50" s="10">
        <f t="shared" si="0"/>
        <v>14</v>
      </c>
      <c r="J50" s="10">
        <v>25</v>
      </c>
      <c r="K50" s="10">
        <f t="shared" si="1"/>
        <v>543</v>
      </c>
    </row>
    <row r="51" spans="1:11">
      <c r="A51" s="3">
        <v>48</v>
      </c>
      <c r="B51" s="3" t="s">
        <v>50</v>
      </c>
      <c r="C51" s="3" t="s">
        <v>116</v>
      </c>
      <c r="D51" s="3" t="s">
        <v>51</v>
      </c>
      <c r="E51" s="3" t="s">
        <v>152</v>
      </c>
      <c r="F51" s="3" t="s">
        <v>142</v>
      </c>
      <c r="G51" s="3">
        <v>1</v>
      </c>
      <c r="H51" s="10">
        <f>VLOOKUP(F51,'[1]MARUTI ENT.'!$C$4:$E$93,3,FALSE)</f>
        <v>87</v>
      </c>
      <c r="I51" s="10">
        <f t="shared" si="0"/>
        <v>2</v>
      </c>
      <c r="J51" s="10">
        <v>25</v>
      </c>
      <c r="K51" s="10">
        <f t="shared" si="1"/>
        <v>114</v>
      </c>
    </row>
    <row r="52" spans="1:11">
      <c r="A52" s="3">
        <v>49</v>
      </c>
      <c r="B52" s="3" t="s">
        <v>50</v>
      </c>
      <c r="C52" s="3" t="s">
        <v>132</v>
      </c>
      <c r="D52" s="3" t="s">
        <v>71</v>
      </c>
      <c r="E52" s="3" t="s">
        <v>152</v>
      </c>
      <c r="F52" s="3" t="s">
        <v>151</v>
      </c>
      <c r="G52" s="3">
        <v>5</v>
      </c>
      <c r="H52" s="10">
        <f>VLOOKUP(F52,'[1]MARUTI ENT.'!$C$4:$E$93,3,FALSE)</f>
        <v>82</v>
      </c>
      <c r="I52" s="10">
        <f t="shared" si="0"/>
        <v>10</v>
      </c>
      <c r="J52" s="10">
        <v>25</v>
      </c>
      <c r="K52" s="10">
        <f t="shared" si="1"/>
        <v>445</v>
      </c>
    </row>
    <row r="53" spans="1:11">
      <c r="A53" s="3">
        <v>50</v>
      </c>
      <c r="B53" s="3" t="s">
        <v>50</v>
      </c>
      <c r="C53" s="3" t="s">
        <v>133</v>
      </c>
      <c r="D53" s="3" t="s">
        <v>72</v>
      </c>
      <c r="E53" s="3" t="s">
        <v>152</v>
      </c>
      <c r="F53" s="3" t="s">
        <v>144</v>
      </c>
      <c r="G53" s="3">
        <v>2</v>
      </c>
      <c r="H53" s="11">
        <v>140</v>
      </c>
      <c r="I53" s="10">
        <f t="shared" si="0"/>
        <v>4</v>
      </c>
      <c r="J53" s="10">
        <v>25</v>
      </c>
      <c r="K53" s="10">
        <f t="shared" si="1"/>
        <v>309</v>
      </c>
    </row>
    <row r="54" spans="1:11">
      <c r="A54" s="3">
        <v>51</v>
      </c>
      <c r="B54" s="3" t="s">
        <v>52</v>
      </c>
      <c r="C54" s="3" t="s">
        <v>118</v>
      </c>
      <c r="D54" s="3" t="s">
        <v>55</v>
      </c>
      <c r="E54" s="3" t="s">
        <v>152</v>
      </c>
      <c r="F54" s="3" t="s">
        <v>143</v>
      </c>
      <c r="G54" s="3">
        <v>2</v>
      </c>
      <c r="H54" s="10">
        <f>VLOOKUP(F54,'[1]MARUTI ENT.'!$C$4:$E$93,3,FALSE)</f>
        <v>82</v>
      </c>
      <c r="I54" s="10">
        <f t="shared" si="0"/>
        <v>4</v>
      </c>
      <c r="J54" s="10">
        <v>25</v>
      </c>
      <c r="K54" s="10">
        <f t="shared" si="1"/>
        <v>193</v>
      </c>
    </row>
    <row r="55" spans="1:11">
      <c r="A55" s="3">
        <v>52</v>
      </c>
      <c r="B55" s="3" t="s">
        <v>52</v>
      </c>
      <c r="C55" s="3" t="s">
        <v>119</v>
      </c>
      <c r="D55" s="3" t="s">
        <v>56</v>
      </c>
      <c r="E55" s="3" t="s">
        <v>152</v>
      </c>
      <c r="F55" s="3" t="s">
        <v>137</v>
      </c>
      <c r="G55" s="3">
        <v>1</v>
      </c>
      <c r="H55" s="10">
        <f>VLOOKUP(F55,'[1]MARUTI ENT.'!$C$4:$E$93,3,FALSE)</f>
        <v>93</v>
      </c>
      <c r="I55" s="10">
        <f t="shared" si="0"/>
        <v>2</v>
      </c>
      <c r="J55" s="10">
        <v>25</v>
      </c>
      <c r="K55" s="10">
        <f t="shared" si="1"/>
        <v>120</v>
      </c>
    </row>
    <row r="56" spans="1:11">
      <c r="A56" s="3">
        <v>53</v>
      </c>
      <c r="B56" s="3" t="s">
        <v>53</v>
      </c>
      <c r="C56" s="3" t="s">
        <v>117</v>
      </c>
      <c r="D56" s="3" t="s">
        <v>54</v>
      </c>
      <c r="E56" s="3" t="s">
        <v>152</v>
      </c>
      <c r="F56" s="3" t="s">
        <v>135</v>
      </c>
      <c r="G56" s="3">
        <v>7</v>
      </c>
      <c r="H56" s="10">
        <f>VLOOKUP(F56,'[1]MARUTI ENT.'!$C$4:$E$93,3,FALSE)</f>
        <v>72</v>
      </c>
      <c r="I56" s="10">
        <f t="shared" si="0"/>
        <v>14</v>
      </c>
      <c r="J56" s="10">
        <v>25</v>
      </c>
      <c r="K56" s="10">
        <f t="shared" si="1"/>
        <v>543</v>
      </c>
    </row>
    <row r="57" spans="1:11">
      <c r="A57" s="3">
        <v>54</v>
      </c>
      <c r="B57" s="3" t="s">
        <v>53</v>
      </c>
      <c r="C57" s="3" t="s">
        <v>134</v>
      </c>
      <c r="D57" s="3" t="s">
        <v>73</v>
      </c>
      <c r="E57" s="3" t="s">
        <v>152</v>
      </c>
      <c r="F57" s="3" t="s">
        <v>144</v>
      </c>
      <c r="G57" s="3">
        <v>2</v>
      </c>
      <c r="H57" s="11">
        <v>140</v>
      </c>
      <c r="I57" s="10">
        <f t="shared" si="0"/>
        <v>4</v>
      </c>
      <c r="J57" s="10">
        <v>25</v>
      </c>
      <c r="K57" s="10">
        <f t="shared" si="1"/>
        <v>309</v>
      </c>
    </row>
    <row r="58" spans="1:11" s="9" customFormat="1">
      <c r="A58" s="18" t="s">
        <v>162</v>
      </c>
      <c r="B58" s="19"/>
      <c r="C58" s="19"/>
      <c r="D58" s="19"/>
      <c r="E58" s="19"/>
      <c r="F58" s="19"/>
      <c r="G58" s="19"/>
      <c r="H58" s="20"/>
      <c r="I58" s="20"/>
      <c r="J58" s="21"/>
      <c r="K58" s="8">
        <f>SUM(K4:K57)</f>
        <v>17628</v>
      </c>
    </row>
    <row r="59" spans="1:11" s="9" customFormat="1" ht="30" customHeight="1">
      <c r="A59" s="12" t="s">
        <v>161</v>
      </c>
      <c r="B59" s="12"/>
      <c r="C59" s="12"/>
      <c r="D59" s="12"/>
      <c r="E59" s="12"/>
      <c r="F59" s="12"/>
      <c r="G59" s="12"/>
      <c r="H59" s="13"/>
      <c r="I59" s="13"/>
      <c r="J59" s="13"/>
      <c r="K59" s="13"/>
    </row>
    <row r="60" spans="1:11" s="9" customFormat="1" ht="30" customHeight="1">
      <c r="A60" s="12" t="s">
        <v>160</v>
      </c>
      <c r="B60" s="12"/>
      <c r="C60" s="12"/>
      <c r="D60" s="12"/>
      <c r="E60" s="12"/>
      <c r="F60" s="12"/>
      <c r="G60" s="12"/>
      <c r="H60" s="13"/>
      <c r="I60" s="13"/>
      <c r="J60" s="13"/>
      <c r="K60" s="13"/>
    </row>
    <row r="61" spans="1:11">
      <c r="G61" s="2">
        <f>SUM(G4:G57)</f>
        <v>195</v>
      </c>
    </row>
  </sheetData>
  <sortState ref="B2:G55">
    <sortCondition ref="B2:B55"/>
  </sortState>
  <mergeCells count="7">
    <mergeCell ref="A60:K60"/>
    <mergeCell ref="A1:G1"/>
    <mergeCell ref="H1:K1"/>
    <mergeCell ref="A2:G2"/>
    <mergeCell ref="H2:K2"/>
    <mergeCell ref="A58:J58"/>
    <mergeCell ref="A59:K59"/>
  </mergeCells>
  <conditionalFormatting sqref="C1:C2">
    <cfRule type="duplicateValues" dxfId="5" priority="5"/>
    <cfRule type="duplicateValues" dxfId="4" priority="6"/>
  </conditionalFormatting>
  <conditionalFormatting sqref="C58:C60">
    <cfRule type="duplicateValues" dxfId="3" priority="3"/>
    <cfRule type="duplicateValues" dxfId="2" priority="4"/>
  </conditionalFormatting>
  <conditionalFormatting sqref="C58:C60">
    <cfRule type="duplicateValues" dxfId="1" priority="1"/>
    <cfRule type="duplicateValues" dxfId="0" priority="2"/>
  </conditionalFormatting>
  <pageMargins left="0.70866141732283472" right="0.23622047244094491" top="0.74803149606299213" bottom="0.74803149606299213" header="0.31496062992125984" footer="0.31496062992125984"/>
  <pageSetup paperSize="9" orientation="portrait" verticalDpi="0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Consignment</vt:lpstr>
      <vt:lpstr>Consignment!Print_Titles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OMM</dc:creator>
  <cp:lastModifiedBy>LENOVO</cp:lastModifiedBy>
  <cp:lastPrinted>2025-12-15T06:37:51Z</cp:lastPrinted>
  <dcterms:created xsi:type="dcterms:W3CDTF">2025-12-11T13:26:42Z</dcterms:created>
  <dcterms:modified xsi:type="dcterms:W3CDTF">2025-12-15T06:44:09Z</dcterms:modified>
</cp:coreProperties>
</file>