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2" i="1"/>
  <c r="G4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"/>
  <c r="H6"/>
  <c r="H7"/>
  <c r="H8"/>
  <c r="H10"/>
  <c r="H11"/>
  <c r="H12"/>
  <c r="H13"/>
  <c r="H15"/>
  <c r="H16"/>
  <c r="H18"/>
  <c r="H19"/>
  <c r="H20"/>
  <c r="H21"/>
  <c r="H22"/>
  <c r="H23"/>
  <c r="H25"/>
  <c r="H26"/>
  <c r="H27"/>
  <c r="H30"/>
  <c r="H31"/>
  <c r="H32"/>
  <c r="H34"/>
  <c r="H35"/>
  <c r="H36"/>
  <c r="H37"/>
  <c r="H38"/>
  <c r="H39"/>
  <c r="H40"/>
  <c r="H4"/>
</calcChain>
</file>

<file path=xl/sharedStrings.xml><?xml version="1.0" encoding="utf-8"?>
<sst xmlns="http://schemas.openxmlformats.org/spreadsheetml/2006/main" count="208" uniqueCount="131">
  <si>
    <t>09/3/2026</t>
  </si>
  <si>
    <t>1868</t>
  </si>
  <si>
    <t>1872</t>
  </si>
  <si>
    <t>10/3/2026</t>
  </si>
  <si>
    <t>1897</t>
  </si>
  <si>
    <t>14/3/2026</t>
  </si>
  <si>
    <t>1918</t>
  </si>
  <si>
    <t>17/3/2026</t>
  </si>
  <si>
    <t>1924</t>
  </si>
  <si>
    <t>18/3/2026</t>
  </si>
  <si>
    <t>1933</t>
  </si>
  <si>
    <t>1931</t>
  </si>
  <si>
    <t>19/3/2026</t>
  </si>
  <si>
    <t>20/3/2026</t>
  </si>
  <si>
    <t>1956</t>
  </si>
  <si>
    <t>1955</t>
  </si>
  <si>
    <t>21/3/2026</t>
  </si>
  <si>
    <t>1962</t>
  </si>
  <si>
    <t>24/3/2026</t>
  </si>
  <si>
    <t>1985</t>
  </si>
  <si>
    <t>25/3/2026</t>
  </si>
  <si>
    <t>1988</t>
  </si>
  <si>
    <t>27/3/2026</t>
  </si>
  <si>
    <t>1995</t>
  </si>
  <si>
    <t>31/3/2026</t>
  </si>
  <si>
    <t>2005</t>
  </si>
  <si>
    <t>02/3/2026</t>
  </si>
  <si>
    <t>1866</t>
  </si>
  <si>
    <t>1869</t>
  </si>
  <si>
    <t>1870</t>
  </si>
  <si>
    <t>11/3/2026</t>
  </si>
  <si>
    <t>1875</t>
  </si>
  <si>
    <t>1898</t>
  </si>
  <si>
    <t>1901</t>
  </si>
  <si>
    <t>12/3/2026</t>
  </si>
  <si>
    <t>1899</t>
  </si>
  <si>
    <t>15/3/2026</t>
  </si>
  <si>
    <t>1917</t>
  </si>
  <si>
    <t>1919</t>
  </si>
  <si>
    <t>1921</t>
  </si>
  <si>
    <t>1923</t>
  </si>
  <si>
    <t>1954</t>
  </si>
  <si>
    <t>1932</t>
  </si>
  <si>
    <t>1943</t>
  </si>
  <si>
    <t>1958</t>
  </si>
  <si>
    <t>1959</t>
  </si>
  <si>
    <t>1961</t>
  </si>
  <si>
    <t>1963</t>
  </si>
  <si>
    <t>1960</t>
  </si>
  <si>
    <t>1967</t>
  </si>
  <si>
    <t>1982</t>
  </si>
  <si>
    <t>26/3/2026</t>
  </si>
  <si>
    <t>1992</t>
  </si>
  <si>
    <t>1990</t>
  </si>
  <si>
    <t>1991</t>
  </si>
  <si>
    <t>DO/0225</t>
  </si>
  <si>
    <t>DO/0226</t>
  </si>
  <si>
    <t>DO/0227</t>
  </si>
  <si>
    <t>DO/0228</t>
  </si>
  <si>
    <t>DO/0229</t>
  </si>
  <si>
    <t>DO/0230</t>
  </si>
  <si>
    <t>DO/0231</t>
  </si>
  <si>
    <t>DO/0234</t>
  </si>
  <si>
    <t>DO/0235</t>
  </si>
  <si>
    <t>DO/0236</t>
  </si>
  <si>
    <t>DO/0237</t>
  </si>
  <si>
    <t>DO/0238</t>
  </si>
  <si>
    <t>DO/0239</t>
  </si>
  <si>
    <t>DO/0241</t>
  </si>
  <si>
    <t>DO/0242</t>
  </si>
  <si>
    <t>DO/0243</t>
  </si>
  <si>
    <t>DO/0244</t>
  </si>
  <si>
    <t>DO/0245</t>
  </si>
  <si>
    <t>DO/0246</t>
  </si>
  <si>
    <t>DO/0248</t>
  </si>
  <si>
    <t>DO/0249</t>
  </si>
  <si>
    <t>DO/0250</t>
  </si>
  <si>
    <t>DO/0251</t>
  </si>
  <si>
    <t>DO/0252</t>
  </si>
  <si>
    <t>CH/05677</t>
  </si>
  <si>
    <t>CH/05695</t>
  </si>
  <si>
    <t>CH/05706</t>
  </si>
  <si>
    <t>CH/05765</t>
  </si>
  <si>
    <t>CH/05803</t>
  </si>
  <si>
    <t>CH/05814</t>
  </si>
  <si>
    <t>CH/05825</t>
  </si>
  <si>
    <t>CH/05861</t>
  </si>
  <si>
    <t>CH/05863</t>
  </si>
  <si>
    <t>CH/05869</t>
  </si>
  <si>
    <t>CH/05916</t>
  </si>
  <si>
    <t>CH/05934</t>
  </si>
  <si>
    <t>CH/05964</t>
  </si>
  <si>
    <t>CH/06010</t>
  </si>
  <si>
    <t>ANGUL</t>
  </si>
  <si>
    <t>JALESWAR</t>
  </si>
  <si>
    <t>KARANJIA</t>
  </si>
  <si>
    <t>TALCHER</t>
  </si>
  <si>
    <t>BALASORE</t>
  </si>
  <si>
    <t>KENDRAPARA</t>
  </si>
  <si>
    <t>BARIPADA</t>
  </si>
  <si>
    <t>SINGLA</t>
  </si>
  <si>
    <t>DEULIHAT</t>
  </si>
  <si>
    <t>RAIRANGPUR</t>
  </si>
  <si>
    <t>JATNI</t>
  </si>
  <si>
    <t>JAJPUR TOWN</t>
  </si>
  <si>
    <t>BALUGAON</t>
  </si>
  <si>
    <t>PURI</t>
  </si>
  <si>
    <t>CHANDPUR</t>
  </si>
  <si>
    <t>BHUBANESWAR</t>
  </si>
  <si>
    <t>DHENKANAL</t>
  </si>
  <si>
    <t>NIMAPARA</t>
  </si>
  <si>
    <t>KALAPATHAR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</si>
  <si>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</si>
  <si>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</si>
  <si>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</si>
  <si>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</si>
  <si>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</si>
  <si>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</si>
  <si>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</si>
  <si>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</si>
  <si>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</si>
  <si>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</si>
  <si>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</si>
  <si>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</si>
  <si>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</si>
  <si>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</si>
  <si>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KALINGA TRADERS 
Address:NARAYAN MISHRA LANE 585/A/4 MAHATAB ROADARUNODAYA MARKET,9437054266
GST No:21ABCPM1797K2ZJ
</t>
  </si>
  <si>
    <t>Thanking you for your business.
ATC LOGISTICS</t>
  </si>
  <si>
    <t>Kindly, verify &amp; confirm within 7 days, else GST will be filed by 20th APRIL,2026
GST to be paid by Consignor under Reverse Charge Mechanism(RCM) as per GST.</t>
  </si>
  <si>
    <t>(RUPEES FOURTY FIVE THOUSAND FIVE HUNDRED FOURTY FIVE ONLY)</t>
  </si>
  <si>
    <t>Bill Date: 31/03/2026
Bill NO : 4200
Total Amount : 45545.00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</si>
</sst>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7</xdr:col>
      <xdr:colOff>209550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38100"/>
          <a:ext cx="37623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FEB/KALINGA%20TR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5</v>
          </cell>
          <cell r="H4">
            <v>75</v>
          </cell>
        </row>
        <row r="5">
          <cell r="F5" t="str">
            <v>CHANDPUR</v>
          </cell>
          <cell r="G5">
            <v>11</v>
          </cell>
          <cell r="H5">
            <v>65</v>
          </cell>
        </row>
        <row r="6">
          <cell r="F6" t="str">
            <v>PURI</v>
          </cell>
          <cell r="G6">
            <v>46</v>
          </cell>
          <cell r="H6">
            <v>65</v>
          </cell>
        </row>
        <row r="7">
          <cell r="F7" t="str">
            <v>JEYPORE</v>
          </cell>
          <cell r="G7">
            <v>6</v>
          </cell>
          <cell r="H7">
            <v>75</v>
          </cell>
        </row>
        <row r="8">
          <cell r="F8" t="str">
            <v>JATNI</v>
          </cell>
          <cell r="G8">
            <v>21</v>
          </cell>
          <cell r="H8">
            <v>65</v>
          </cell>
        </row>
        <row r="9">
          <cell r="F9" t="str">
            <v>KENDRAPARA</v>
          </cell>
          <cell r="G9">
            <v>32</v>
          </cell>
          <cell r="H9">
            <v>65</v>
          </cell>
        </row>
        <row r="10">
          <cell r="F10" t="str">
            <v>BHUBANESWAR</v>
          </cell>
          <cell r="G10">
            <v>7</v>
          </cell>
          <cell r="H10">
            <v>65</v>
          </cell>
        </row>
        <row r="11">
          <cell r="F11" t="str">
            <v>JAJPUR TOWN</v>
          </cell>
          <cell r="G11">
            <v>13</v>
          </cell>
          <cell r="H11">
            <v>65</v>
          </cell>
        </row>
        <row r="12">
          <cell r="F12" t="str">
            <v>BHADRAK</v>
          </cell>
          <cell r="G12">
            <v>8</v>
          </cell>
          <cell r="H12">
            <v>65</v>
          </cell>
        </row>
        <row r="13">
          <cell r="F13" t="str">
            <v>BALUGAON</v>
          </cell>
          <cell r="G13">
            <v>33</v>
          </cell>
          <cell r="H13">
            <v>65</v>
          </cell>
        </row>
        <row r="14">
          <cell r="F14" t="str">
            <v>JALESWAR</v>
          </cell>
          <cell r="G14">
            <v>13</v>
          </cell>
          <cell r="H14">
            <v>75</v>
          </cell>
        </row>
        <row r="15">
          <cell r="F15" t="str">
            <v>JATNI</v>
          </cell>
          <cell r="G15">
            <v>24</v>
          </cell>
          <cell r="H15">
            <v>65</v>
          </cell>
        </row>
        <row r="16">
          <cell r="F16" t="str">
            <v>BHUBANESWAR</v>
          </cell>
          <cell r="G16">
            <v>11</v>
          </cell>
          <cell r="H16">
            <v>65</v>
          </cell>
        </row>
        <row r="17">
          <cell r="F17" t="str">
            <v>BARIPADA</v>
          </cell>
          <cell r="G17">
            <v>14</v>
          </cell>
          <cell r="H17">
            <v>75</v>
          </cell>
        </row>
        <row r="18">
          <cell r="F18" t="str">
            <v>NIMAPARA</v>
          </cell>
          <cell r="G18">
            <v>15</v>
          </cell>
          <cell r="H18">
            <v>65</v>
          </cell>
        </row>
        <row r="19">
          <cell r="F19" t="str">
            <v>JATNI</v>
          </cell>
          <cell r="G19">
            <v>25</v>
          </cell>
          <cell r="H19">
            <v>65</v>
          </cell>
        </row>
        <row r="20">
          <cell r="F20" t="str">
            <v>BALASORE</v>
          </cell>
          <cell r="G20">
            <v>34</v>
          </cell>
          <cell r="H20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81.75" customHeight="1">
      <c r="A1" s="13"/>
      <c r="B1" s="14"/>
      <c r="C1" s="14"/>
      <c r="D1" s="14"/>
      <c r="E1" s="14"/>
      <c r="F1" s="14"/>
      <c r="G1" s="14"/>
      <c r="H1" s="15"/>
      <c r="I1" s="16" t="s">
        <v>125</v>
      </c>
      <c r="J1" s="16"/>
      <c r="K1" s="16"/>
      <c r="L1" s="16"/>
    </row>
    <row r="2" spans="1:12" s="6" customFormat="1" ht="65.25" customHeight="1">
      <c r="A2" s="13" t="s">
        <v>126</v>
      </c>
      <c r="B2" s="14"/>
      <c r="C2" s="14"/>
      <c r="D2" s="14"/>
      <c r="E2" s="14"/>
      <c r="F2" s="14"/>
      <c r="G2" s="14"/>
      <c r="H2" s="15"/>
      <c r="I2" s="16" t="s">
        <v>130</v>
      </c>
      <c r="J2" s="16"/>
      <c r="K2" s="16"/>
      <c r="L2" s="16"/>
    </row>
    <row r="3" spans="1:12" s="4" customFormat="1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 t="s">
        <v>118</v>
      </c>
      <c r="G3" s="3" t="s">
        <v>119</v>
      </c>
      <c r="H3" s="5" t="s">
        <v>120</v>
      </c>
      <c r="I3" s="5" t="s">
        <v>121</v>
      </c>
      <c r="J3" s="5" t="s">
        <v>122</v>
      </c>
      <c r="K3" s="5" t="s">
        <v>123</v>
      </c>
      <c r="L3" s="5" t="s">
        <v>124</v>
      </c>
    </row>
    <row r="4" spans="1:12">
      <c r="A4" s="1">
        <v>1</v>
      </c>
      <c r="B4" s="1" t="s">
        <v>26</v>
      </c>
      <c r="C4" s="1" t="s">
        <v>55</v>
      </c>
      <c r="D4" s="1" t="s">
        <v>27</v>
      </c>
      <c r="E4" s="2" t="s">
        <v>112</v>
      </c>
      <c r="F4" s="1" t="s">
        <v>103</v>
      </c>
      <c r="G4" s="1">
        <v>13</v>
      </c>
      <c r="H4" s="10">
        <f>VLOOKUP(F4,[1]Consignment!$F$4:$H$20,3,FALSE)</f>
        <v>65</v>
      </c>
      <c r="I4" s="10">
        <v>0</v>
      </c>
      <c r="J4" s="10">
        <f>G4*10</f>
        <v>130</v>
      </c>
      <c r="K4" s="10">
        <v>25</v>
      </c>
      <c r="L4" s="10">
        <f>G4*H4+I4+J4+K4</f>
        <v>1000</v>
      </c>
    </row>
    <row r="5" spans="1:12">
      <c r="A5" s="1">
        <v>2</v>
      </c>
      <c r="B5" s="1" t="s">
        <v>0</v>
      </c>
      <c r="C5" s="1" t="s">
        <v>79</v>
      </c>
      <c r="D5" s="1" t="s">
        <v>1</v>
      </c>
      <c r="E5" s="2" t="s">
        <v>112</v>
      </c>
      <c r="F5" s="1" t="s">
        <v>93</v>
      </c>
      <c r="G5" s="1">
        <v>2</v>
      </c>
      <c r="H5" s="10">
        <v>65</v>
      </c>
      <c r="I5" s="10">
        <v>0</v>
      </c>
      <c r="J5" s="10">
        <f t="shared" ref="J5:J41" si="0">G5*10</f>
        <v>20</v>
      </c>
      <c r="K5" s="10">
        <v>25</v>
      </c>
      <c r="L5" s="10">
        <f t="shared" ref="L5:L41" si="1">G5*H5+I5+J5+K5</f>
        <v>175</v>
      </c>
    </row>
    <row r="6" spans="1:12">
      <c r="A6" s="1">
        <v>3</v>
      </c>
      <c r="B6" s="1" t="s">
        <v>0</v>
      </c>
      <c r="C6" s="1" t="s">
        <v>80</v>
      </c>
      <c r="D6" s="1" t="s">
        <v>2</v>
      </c>
      <c r="E6" s="2" t="s">
        <v>112</v>
      </c>
      <c r="F6" s="1" t="s">
        <v>94</v>
      </c>
      <c r="G6" s="1">
        <v>24</v>
      </c>
      <c r="H6" s="10">
        <f>VLOOKUP(F6,[1]Consignment!$F$4:$H$20,3,FALSE)</f>
        <v>75</v>
      </c>
      <c r="I6" s="10">
        <v>0</v>
      </c>
      <c r="J6" s="10">
        <f t="shared" si="0"/>
        <v>240</v>
      </c>
      <c r="K6" s="10">
        <v>25</v>
      </c>
      <c r="L6" s="10">
        <f t="shared" si="1"/>
        <v>2065</v>
      </c>
    </row>
    <row r="7" spans="1:12">
      <c r="A7" s="1">
        <v>4</v>
      </c>
      <c r="B7" s="1" t="s">
        <v>0</v>
      </c>
      <c r="C7" s="1" t="s">
        <v>56</v>
      </c>
      <c r="D7" s="1" t="s">
        <v>28</v>
      </c>
      <c r="E7" s="2" t="s">
        <v>112</v>
      </c>
      <c r="F7" s="1" t="s">
        <v>104</v>
      </c>
      <c r="G7" s="1">
        <v>4</v>
      </c>
      <c r="H7" s="10">
        <f>VLOOKUP(F7,[1]Consignment!$F$4:$H$20,3,FALSE)</f>
        <v>65</v>
      </c>
      <c r="I7" s="10">
        <v>0</v>
      </c>
      <c r="J7" s="10">
        <f t="shared" si="0"/>
        <v>40</v>
      </c>
      <c r="K7" s="10">
        <v>25</v>
      </c>
      <c r="L7" s="10">
        <f t="shared" si="1"/>
        <v>325</v>
      </c>
    </row>
    <row r="8" spans="1:12">
      <c r="A8" s="1">
        <v>5</v>
      </c>
      <c r="B8" s="1" t="s">
        <v>0</v>
      </c>
      <c r="C8" s="1" t="s">
        <v>57</v>
      </c>
      <c r="D8" s="1" t="s">
        <v>29</v>
      </c>
      <c r="E8" s="2" t="s">
        <v>112</v>
      </c>
      <c r="F8" s="1" t="s">
        <v>105</v>
      </c>
      <c r="G8" s="1">
        <v>11</v>
      </c>
      <c r="H8" s="10">
        <f>VLOOKUP(F8,[1]Consignment!$F$4:$H$20,3,FALSE)</f>
        <v>65</v>
      </c>
      <c r="I8" s="10">
        <v>0</v>
      </c>
      <c r="J8" s="10">
        <f t="shared" si="0"/>
        <v>110</v>
      </c>
      <c r="K8" s="10">
        <v>25</v>
      </c>
      <c r="L8" s="10">
        <f t="shared" si="1"/>
        <v>850</v>
      </c>
    </row>
    <row r="9" spans="1:12">
      <c r="A9" s="1">
        <v>6</v>
      </c>
      <c r="B9" s="1" t="s">
        <v>3</v>
      </c>
      <c r="C9" s="1" t="s">
        <v>81</v>
      </c>
      <c r="D9" s="1" t="s">
        <v>4</v>
      </c>
      <c r="E9" s="2" t="s">
        <v>112</v>
      </c>
      <c r="F9" s="1" t="s">
        <v>95</v>
      </c>
      <c r="G9" s="1">
        <v>5</v>
      </c>
      <c r="H9" s="10">
        <v>75</v>
      </c>
      <c r="I9" s="10">
        <v>0</v>
      </c>
      <c r="J9" s="10">
        <f t="shared" si="0"/>
        <v>50</v>
      </c>
      <c r="K9" s="10">
        <v>25</v>
      </c>
      <c r="L9" s="10">
        <f t="shared" si="1"/>
        <v>450</v>
      </c>
    </row>
    <row r="10" spans="1:12">
      <c r="A10" s="1">
        <v>7</v>
      </c>
      <c r="B10" s="1" t="s">
        <v>30</v>
      </c>
      <c r="C10" s="1" t="s">
        <v>58</v>
      </c>
      <c r="D10" s="1" t="s">
        <v>31</v>
      </c>
      <c r="E10" s="2" t="s">
        <v>112</v>
      </c>
      <c r="F10" s="1" t="s">
        <v>103</v>
      </c>
      <c r="G10" s="1">
        <v>33</v>
      </c>
      <c r="H10" s="10">
        <f>VLOOKUP(F10,[1]Consignment!$F$4:$H$20,3,FALSE)</f>
        <v>65</v>
      </c>
      <c r="I10" s="10">
        <v>0</v>
      </c>
      <c r="J10" s="10">
        <f t="shared" si="0"/>
        <v>330</v>
      </c>
      <c r="K10" s="10">
        <v>25</v>
      </c>
      <c r="L10" s="10">
        <f t="shared" si="1"/>
        <v>2500</v>
      </c>
    </row>
    <row r="11" spans="1:12">
      <c r="A11" s="1">
        <v>8</v>
      </c>
      <c r="B11" s="1" t="s">
        <v>30</v>
      </c>
      <c r="C11" s="1" t="s">
        <v>59</v>
      </c>
      <c r="D11" s="1" t="s">
        <v>32</v>
      </c>
      <c r="E11" s="2" t="s">
        <v>112</v>
      </c>
      <c r="F11" s="1" t="s">
        <v>106</v>
      </c>
      <c r="G11" s="1">
        <v>28</v>
      </c>
      <c r="H11" s="10">
        <f>VLOOKUP(F11,[1]Consignment!$F$4:$H$20,3,FALSE)</f>
        <v>65</v>
      </c>
      <c r="I11" s="10">
        <v>0</v>
      </c>
      <c r="J11" s="10">
        <f t="shared" si="0"/>
        <v>280</v>
      </c>
      <c r="K11" s="10">
        <v>25</v>
      </c>
      <c r="L11" s="10">
        <f t="shared" si="1"/>
        <v>2125</v>
      </c>
    </row>
    <row r="12" spans="1:12">
      <c r="A12" s="1">
        <v>9</v>
      </c>
      <c r="B12" s="1" t="s">
        <v>30</v>
      </c>
      <c r="C12" s="1" t="s">
        <v>60</v>
      </c>
      <c r="D12" s="1" t="s">
        <v>33</v>
      </c>
      <c r="E12" s="2" t="s">
        <v>112</v>
      </c>
      <c r="F12" s="1" t="s">
        <v>107</v>
      </c>
      <c r="G12" s="1">
        <v>10</v>
      </c>
      <c r="H12" s="10">
        <f>VLOOKUP(F12,[1]Consignment!$F$4:$H$20,3,FALSE)</f>
        <v>65</v>
      </c>
      <c r="I12" s="10">
        <v>0</v>
      </c>
      <c r="J12" s="10">
        <f t="shared" si="0"/>
        <v>100</v>
      </c>
      <c r="K12" s="10">
        <v>25</v>
      </c>
      <c r="L12" s="10">
        <f t="shared" si="1"/>
        <v>775</v>
      </c>
    </row>
    <row r="13" spans="1:12">
      <c r="A13" s="1">
        <v>10</v>
      </c>
      <c r="B13" s="1" t="s">
        <v>34</v>
      </c>
      <c r="C13" s="1" t="s">
        <v>61</v>
      </c>
      <c r="D13" s="1" t="s">
        <v>35</v>
      </c>
      <c r="E13" s="2" t="s">
        <v>112</v>
      </c>
      <c r="F13" s="1" t="s">
        <v>98</v>
      </c>
      <c r="G13" s="1">
        <v>25</v>
      </c>
      <c r="H13" s="10">
        <f>VLOOKUP(F13,[1]Consignment!$F$4:$H$20,3,FALSE)</f>
        <v>65</v>
      </c>
      <c r="I13" s="10">
        <v>0</v>
      </c>
      <c r="J13" s="10">
        <f t="shared" si="0"/>
        <v>250</v>
      </c>
      <c r="K13" s="10">
        <v>25</v>
      </c>
      <c r="L13" s="10">
        <f t="shared" si="1"/>
        <v>1900</v>
      </c>
    </row>
    <row r="14" spans="1:12">
      <c r="A14" s="1">
        <v>11</v>
      </c>
      <c r="B14" s="1" t="s">
        <v>5</v>
      </c>
      <c r="C14" s="1" t="s">
        <v>82</v>
      </c>
      <c r="D14" s="1" t="s">
        <v>6</v>
      </c>
      <c r="E14" s="2" t="s">
        <v>112</v>
      </c>
      <c r="F14" s="1" t="s">
        <v>96</v>
      </c>
      <c r="G14" s="1">
        <v>7</v>
      </c>
      <c r="H14" s="10">
        <v>65</v>
      </c>
      <c r="I14" s="10">
        <v>0</v>
      </c>
      <c r="J14" s="10">
        <f t="shared" si="0"/>
        <v>70</v>
      </c>
      <c r="K14" s="10">
        <v>25</v>
      </c>
      <c r="L14" s="10">
        <f t="shared" si="1"/>
        <v>550</v>
      </c>
    </row>
    <row r="15" spans="1:12">
      <c r="A15" s="1">
        <v>12</v>
      </c>
      <c r="B15" s="1" t="s">
        <v>36</v>
      </c>
      <c r="C15" s="1" t="s">
        <v>62</v>
      </c>
      <c r="D15" s="1" t="s">
        <v>37</v>
      </c>
      <c r="E15" s="2" t="s">
        <v>112</v>
      </c>
      <c r="F15" s="1" t="s">
        <v>108</v>
      </c>
      <c r="G15" s="1">
        <v>18</v>
      </c>
      <c r="H15" s="10">
        <f>VLOOKUP(F15,[1]Consignment!$F$4:$H$20,3,FALSE)</f>
        <v>65</v>
      </c>
      <c r="I15" s="10">
        <v>0</v>
      </c>
      <c r="J15" s="10">
        <f t="shared" si="0"/>
        <v>180</v>
      </c>
      <c r="K15" s="10">
        <v>25</v>
      </c>
      <c r="L15" s="10">
        <f t="shared" si="1"/>
        <v>1375</v>
      </c>
    </row>
    <row r="16" spans="1:12">
      <c r="A16" s="1">
        <v>13</v>
      </c>
      <c r="B16" s="1" t="s">
        <v>7</v>
      </c>
      <c r="C16" s="1" t="s">
        <v>83</v>
      </c>
      <c r="D16" s="1" t="s">
        <v>8</v>
      </c>
      <c r="E16" s="2" t="s">
        <v>112</v>
      </c>
      <c r="F16" s="1" t="s">
        <v>97</v>
      </c>
      <c r="G16" s="1">
        <v>8</v>
      </c>
      <c r="H16" s="10">
        <f>VLOOKUP(F16,[1]Consignment!$F$4:$H$20,3,FALSE)</f>
        <v>75</v>
      </c>
      <c r="I16" s="10">
        <v>0</v>
      </c>
      <c r="J16" s="10">
        <f t="shared" si="0"/>
        <v>80</v>
      </c>
      <c r="K16" s="10">
        <v>25</v>
      </c>
      <c r="L16" s="10">
        <f t="shared" si="1"/>
        <v>705</v>
      </c>
    </row>
    <row r="17" spans="1:12">
      <c r="A17" s="1">
        <v>14</v>
      </c>
      <c r="B17" s="1" t="s">
        <v>7</v>
      </c>
      <c r="C17" s="1" t="s">
        <v>63</v>
      </c>
      <c r="D17" s="1" t="s">
        <v>38</v>
      </c>
      <c r="E17" s="2" t="s">
        <v>112</v>
      </c>
      <c r="F17" s="1" t="s">
        <v>109</v>
      </c>
      <c r="G17" s="1">
        <v>45</v>
      </c>
      <c r="H17" s="10">
        <v>65</v>
      </c>
      <c r="I17" s="10">
        <v>0</v>
      </c>
      <c r="J17" s="10">
        <f t="shared" si="0"/>
        <v>450</v>
      </c>
      <c r="K17" s="10">
        <v>25</v>
      </c>
      <c r="L17" s="10">
        <f t="shared" si="1"/>
        <v>3400</v>
      </c>
    </row>
    <row r="18" spans="1:12">
      <c r="A18" s="1">
        <v>15</v>
      </c>
      <c r="B18" s="1" t="s">
        <v>7</v>
      </c>
      <c r="C18" s="1" t="s">
        <v>64</v>
      </c>
      <c r="D18" s="1" t="s">
        <v>39</v>
      </c>
      <c r="E18" s="2" t="s">
        <v>112</v>
      </c>
      <c r="F18" s="1" t="s">
        <v>106</v>
      </c>
      <c r="G18" s="1">
        <v>32</v>
      </c>
      <c r="H18" s="10">
        <f>VLOOKUP(F18,[1]Consignment!$F$4:$H$20,3,FALSE)</f>
        <v>65</v>
      </c>
      <c r="I18" s="10">
        <v>0</v>
      </c>
      <c r="J18" s="10">
        <f t="shared" si="0"/>
        <v>320</v>
      </c>
      <c r="K18" s="10">
        <v>25</v>
      </c>
      <c r="L18" s="10">
        <f t="shared" si="1"/>
        <v>2425</v>
      </c>
    </row>
    <row r="19" spans="1:12">
      <c r="A19" s="1">
        <v>16</v>
      </c>
      <c r="B19" s="1" t="s">
        <v>7</v>
      </c>
      <c r="C19" s="1" t="s">
        <v>65</v>
      </c>
      <c r="D19" s="1" t="s">
        <v>40</v>
      </c>
      <c r="E19" s="2" t="s">
        <v>112</v>
      </c>
      <c r="F19" s="1" t="s">
        <v>104</v>
      </c>
      <c r="G19" s="1">
        <v>22</v>
      </c>
      <c r="H19" s="10">
        <f>VLOOKUP(F19,[1]Consignment!$F$4:$H$20,3,FALSE)</f>
        <v>65</v>
      </c>
      <c r="I19" s="10">
        <v>0</v>
      </c>
      <c r="J19" s="10">
        <f t="shared" si="0"/>
        <v>220</v>
      </c>
      <c r="K19" s="10">
        <v>25</v>
      </c>
      <c r="L19" s="10">
        <f t="shared" si="1"/>
        <v>1675</v>
      </c>
    </row>
    <row r="20" spans="1:12">
      <c r="A20" s="1">
        <v>17</v>
      </c>
      <c r="B20" s="1" t="s">
        <v>9</v>
      </c>
      <c r="C20" s="1" t="s">
        <v>84</v>
      </c>
      <c r="D20" s="1" t="s">
        <v>10</v>
      </c>
      <c r="E20" s="2" t="s">
        <v>112</v>
      </c>
      <c r="F20" s="1" t="s">
        <v>98</v>
      </c>
      <c r="G20" s="1">
        <v>26</v>
      </c>
      <c r="H20" s="10">
        <f>VLOOKUP(F20,[1]Consignment!$F$4:$H$20,3,FALSE)</f>
        <v>65</v>
      </c>
      <c r="I20" s="10">
        <v>0</v>
      </c>
      <c r="J20" s="10">
        <f t="shared" si="0"/>
        <v>260</v>
      </c>
      <c r="K20" s="10">
        <v>25</v>
      </c>
      <c r="L20" s="10">
        <f t="shared" si="1"/>
        <v>1975</v>
      </c>
    </row>
    <row r="21" spans="1:12">
      <c r="A21" s="1">
        <v>18</v>
      </c>
      <c r="B21" s="1" t="s">
        <v>9</v>
      </c>
      <c r="C21" s="1" t="s">
        <v>85</v>
      </c>
      <c r="D21" s="1" t="s">
        <v>11</v>
      </c>
      <c r="E21" s="2" t="s">
        <v>112</v>
      </c>
      <c r="F21" s="1" t="s">
        <v>99</v>
      </c>
      <c r="G21" s="1">
        <v>7</v>
      </c>
      <c r="H21" s="10">
        <f>VLOOKUP(F21,[1]Consignment!$F$4:$H$20,3,FALSE)</f>
        <v>75</v>
      </c>
      <c r="I21" s="10">
        <v>0</v>
      </c>
      <c r="J21" s="10">
        <f t="shared" si="0"/>
        <v>70</v>
      </c>
      <c r="K21" s="10">
        <v>25</v>
      </c>
      <c r="L21" s="10">
        <f t="shared" si="1"/>
        <v>620</v>
      </c>
    </row>
    <row r="22" spans="1:12">
      <c r="A22" s="1">
        <v>19</v>
      </c>
      <c r="B22" s="1" t="s">
        <v>12</v>
      </c>
      <c r="C22" s="1" t="s">
        <v>66</v>
      </c>
      <c r="D22" s="1" t="s">
        <v>41</v>
      </c>
      <c r="E22" s="2" t="s">
        <v>112</v>
      </c>
      <c r="F22" s="1" t="s">
        <v>104</v>
      </c>
      <c r="G22" s="1">
        <v>2</v>
      </c>
      <c r="H22" s="10">
        <f>VLOOKUP(F22,[1]Consignment!$F$4:$H$20,3,FALSE)</f>
        <v>65</v>
      </c>
      <c r="I22" s="10">
        <v>0</v>
      </c>
      <c r="J22" s="10">
        <f t="shared" si="0"/>
        <v>20</v>
      </c>
      <c r="K22" s="10">
        <v>25</v>
      </c>
      <c r="L22" s="10">
        <f t="shared" si="1"/>
        <v>175</v>
      </c>
    </row>
    <row r="23" spans="1:12">
      <c r="A23" s="1">
        <v>20</v>
      </c>
      <c r="B23" s="1" t="s">
        <v>12</v>
      </c>
      <c r="C23" s="1" t="s">
        <v>67</v>
      </c>
      <c r="D23" s="1" t="s">
        <v>42</v>
      </c>
      <c r="E23" s="2" t="s">
        <v>112</v>
      </c>
      <c r="F23" s="1" t="s">
        <v>110</v>
      </c>
      <c r="G23" s="1">
        <v>25</v>
      </c>
      <c r="H23" s="10">
        <f>VLOOKUP(F23,[1]Consignment!$F$4:$H$20,3,FALSE)</f>
        <v>65</v>
      </c>
      <c r="I23" s="10">
        <v>0</v>
      </c>
      <c r="J23" s="10">
        <f t="shared" si="0"/>
        <v>250</v>
      </c>
      <c r="K23" s="10">
        <v>25</v>
      </c>
      <c r="L23" s="10">
        <f t="shared" si="1"/>
        <v>1900</v>
      </c>
    </row>
    <row r="24" spans="1:12">
      <c r="A24" s="1">
        <v>21</v>
      </c>
      <c r="B24" s="1" t="s">
        <v>13</v>
      </c>
      <c r="C24" s="1" t="s">
        <v>86</v>
      </c>
      <c r="D24" s="1" t="s">
        <v>14</v>
      </c>
      <c r="E24" s="2" t="s">
        <v>112</v>
      </c>
      <c r="F24" s="1" t="s">
        <v>93</v>
      </c>
      <c r="G24" s="1">
        <v>27</v>
      </c>
      <c r="H24" s="10">
        <v>65</v>
      </c>
      <c r="I24" s="10">
        <v>0</v>
      </c>
      <c r="J24" s="10">
        <f t="shared" si="0"/>
        <v>270</v>
      </c>
      <c r="K24" s="10">
        <v>25</v>
      </c>
      <c r="L24" s="10">
        <f t="shared" si="1"/>
        <v>2050</v>
      </c>
    </row>
    <row r="25" spans="1:12">
      <c r="A25" s="1">
        <v>22</v>
      </c>
      <c r="B25" s="1" t="s">
        <v>13</v>
      </c>
      <c r="C25" s="1" t="s">
        <v>87</v>
      </c>
      <c r="D25" s="1" t="s">
        <v>15</v>
      </c>
      <c r="E25" s="2" t="s">
        <v>112</v>
      </c>
      <c r="F25" s="1" t="s">
        <v>94</v>
      </c>
      <c r="G25" s="1">
        <v>20</v>
      </c>
      <c r="H25" s="10">
        <f>VLOOKUP(F25,[1]Consignment!$F$4:$H$20,3,FALSE)</f>
        <v>75</v>
      </c>
      <c r="I25" s="10">
        <v>0</v>
      </c>
      <c r="J25" s="10">
        <f t="shared" si="0"/>
        <v>200</v>
      </c>
      <c r="K25" s="10">
        <v>25</v>
      </c>
      <c r="L25" s="10">
        <f t="shared" si="1"/>
        <v>1725</v>
      </c>
    </row>
    <row r="26" spans="1:12">
      <c r="A26" s="1">
        <v>23</v>
      </c>
      <c r="B26" s="1" t="s">
        <v>13</v>
      </c>
      <c r="C26" s="1" t="s">
        <v>68</v>
      </c>
      <c r="D26" s="1" t="s">
        <v>43</v>
      </c>
      <c r="E26" s="2" t="s">
        <v>112</v>
      </c>
      <c r="F26" s="1" t="s">
        <v>107</v>
      </c>
      <c r="G26" s="1">
        <v>2</v>
      </c>
      <c r="H26" s="10">
        <f>VLOOKUP(F26,[1]Consignment!$F$4:$H$20,3,FALSE)</f>
        <v>65</v>
      </c>
      <c r="I26" s="10">
        <v>0</v>
      </c>
      <c r="J26" s="10">
        <f t="shared" si="0"/>
        <v>20</v>
      </c>
      <c r="K26" s="10">
        <v>25</v>
      </c>
      <c r="L26" s="10">
        <f t="shared" si="1"/>
        <v>175</v>
      </c>
    </row>
    <row r="27" spans="1:12">
      <c r="A27" s="1">
        <v>24</v>
      </c>
      <c r="B27" s="1" t="s">
        <v>13</v>
      </c>
      <c r="C27" s="1" t="s">
        <v>69</v>
      </c>
      <c r="D27" s="1" t="s">
        <v>44</v>
      </c>
      <c r="E27" s="2" t="s">
        <v>112</v>
      </c>
      <c r="F27" s="1" t="s">
        <v>103</v>
      </c>
      <c r="G27" s="1">
        <v>11</v>
      </c>
      <c r="H27" s="10">
        <f>VLOOKUP(F27,[1]Consignment!$F$4:$H$20,3,FALSE)</f>
        <v>65</v>
      </c>
      <c r="I27" s="10">
        <v>0</v>
      </c>
      <c r="J27" s="10">
        <f t="shared" si="0"/>
        <v>110</v>
      </c>
      <c r="K27" s="10">
        <v>25</v>
      </c>
      <c r="L27" s="10">
        <f t="shared" si="1"/>
        <v>850</v>
      </c>
    </row>
    <row r="28" spans="1:12">
      <c r="A28" s="1">
        <v>25</v>
      </c>
      <c r="B28" s="1" t="s">
        <v>13</v>
      </c>
      <c r="C28" s="1" t="s">
        <v>70</v>
      </c>
      <c r="D28" s="1" t="s">
        <v>45</v>
      </c>
      <c r="E28" s="2" t="s">
        <v>112</v>
      </c>
      <c r="F28" s="1" t="s">
        <v>111</v>
      </c>
      <c r="G28" s="1">
        <v>10</v>
      </c>
      <c r="H28" s="10">
        <v>65</v>
      </c>
      <c r="I28" s="10">
        <v>0</v>
      </c>
      <c r="J28" s="10">
        <f t="shared" si="0"/>
        <v>100</v>
      </c>
      <c r="K28" s="10">
        <v>25</v>
      </c>
      <c r="L28" s="10">
        <f t="shared" si="1"/>
        <v>775</v>
      </c>
    </row>
    <row r="29" spans="1:12">
      <c r="A29" s="1">
        <v>26</v>
      </c>
      <c r="B29" s="1" t="s">
        <v>16</v>
      </c>
      <c r="C29" s="1" t="s">
        <v>88</v>
      </c>
      <c r="D29" s="1" t="s">
        <v>17</v>
      </c>
      <c r="E29" s="2" t="s">
        <v>112</v>
      </c>
      <c r="F29" s="1" t="s">
        <v>100</v>
      </c>
      <c r="G29" s="1">
        <v>5</v>
      </c>
      <c r="H29" s="10">
        <v>65</v>
      </c>
      <c r="I29" s="10">
        <v>0</v>
      </c>
      <c r="J29" s="10">
        <f t="shared" si="0"/>
        <v>50</v>
      </c>
      <c r="K29" s="10">
        <v>25</v>
      </c>
      <c r="L29" s="10">
        <f t="shared" si="1"/>
        <v>400</v>
      </c>
    </row>
    <row r="30" spans="1:12">
      <c r="A30" s="1">
        <v>27</v>
      </c>
      <c r="B30" s="1" t="s">
        <v>16</v>
      </c>
      <c r="C30" s="1" t="s">
        <v>71</v>
      </c>
      <c r="D30" s="1" t="s">
        <v>46</v>
      </c>
      <c r="E30" s="2" t="s">
        <v>112</v>
      </c>
      <c r="F30" s="1" t="s">
        <v>108</v>
      </c>
      <c r="G30" s="1">
        <v>8</v>
      </c>
      <c r="H30" s="10">
        <f>VLOOKUP(F30,[1]Consignment!$F$4:$H$20,3,FALSE)</f>
        <v>65</v>
      </c>
      <c r="I30" s="10">
        <v>0</v>
      </c>
      <c r="J30" s="10">
        <f t="shared" si="0"/>
        <v>80</v>
      </c>
      <c r="K30" s="10">
        <v>25</v>
      </c>
      <c r="L30" s="10">
        <f t="shared" si="1"/>
        <v>625</v>
      </c>
    </row>
    <row r="31" spans="1:12">
      <c r="A31" s="1">
        <v>28</v>
      </c>
      <c r="B31" s="1" t="s">
        <v>16</v>
      </c>
      <c r="C31" s="1" t="s">
        <v>72</v>
      </c>
      <c r="D31" s="1" t="s">
        <v>47</v>
      </c>
      <c r="E31" s="2" t="s">
        <v>112</v>
      </c>
      <c r="F31" s="1" t="s">
        <v>110</v>
      </c>
      <c r="G31" s="1">
        <v>15</v>
      </c>
      <c r="H31" s="10">
        <f>VLOOKUP(F31,[1]Consignment!$F$4:$H$20,3,FALSE)</f>
        <v>65</v>
      </c>
      <c r="I31" s="10">
        <v>0</v>
      </c>
      <c r="J31" s="10">
        <f t="shared" si="0"/>
        <v>150</v>
      </c>
      <c r="K31" s="10">
        <v>25</v>
      </c>
      <c r="L31" s="10">
        <f t="shared" si="1"/>
        <v>1150</v>
      </c>
    </row>
    <row r="32" spans="1:12">
      <c r="A32" s="1">
        <v>29</v>
      </c>
      <c r="B32" s="1" t="s">
        <v>16</v>
      </c>
      <c r="C32" s="1" t="s">
        <v>73</v>
      </c>
      <c r="D32" s="1" t="s">
        <v>48</v>
      </c>
      <c r="E32" s="2" t="s">
        <v>112</v>
      </c>
      <c r="F32" s="1" t="s">
        <v>103</v>
      </c>
      <c r="G32" s="1">
        <v>18</v>
      </c>
      <c r="H32" s="10">
        <f>VLOOKUP(F32,[1]Consignment!$F$4:$H$20,3,FALSE)</f>
        <v>65</v>
      </c>
      <c r="I32" s="10">
        <v>0</v>
      </c>
      <c r="J32" s="10">
        <f t="shared" si="0"/>
        <v>180</v>
      </c>
      <c r="K32" s="10">
        <v>25</v>
      </c>
      <c r="L32" s="10">
        <f t="shared" si="1"/>
        <v>1375</v>
      </c>
    </row>
    <row r="33" spans="1:12">
      <c r="A33" s="1">
        <v>30</v>
      </c>
      <c r="B33" s="1" t="s">
        <v>18</v>
      </c>
      <c r="C33" s="1" t="s">
        <v>89</v>
      </c>
      <c r="D33" s="1" t="s">
        <v>19</v>
      </c>
      <c r="E33" s="2" t="s">
        <v>112</v>
      </c>
      <c r="F33" s="1" t="s">
        <v>101</v>
      </c>
      <c r="G33" s="1">
        <v>7</v>
      </c>
      <c r="H33" s="10">
        <v>75</v>
      </c>
      <c r="I33" s="10">
        <v>0</v>
      </c>
      <c r="J33" s="10">
        <f t="shared" si="0"/>
        <v>70</v>
      </c>
      <c r="K33" s="10">
        <v>25</v>
      </c>
      <c r="L33" s="10">
        <f t="shared" si="1"/>
        <v>620</v>
      </c>
    </row>
    <row r="34" spans="1:12">
      <c r="A34" s="1">
        <v>31</v>
      </c>
      <c r="B34" s="1" t="s">
        <v>18</v>
      </c>
      <c r="C34" s="1" t="s">
        <v>74</v>
      </c>
      <c r="D34" s="1" t="s">
        <v>49</v>
      </c>
      <c r="E34" s="2" t="s">
        <v>112</v>
      </c>
      <c r="F34" s="1" t="s">
        <v>105</v>
      </c>
      <c r="G34" s="1">
        <v>17</v>
      </c>
      <c r="H34" s="10">
        <f>VLOOKUP(F34,[1]Consignment!$F$4:$H$20,3,FALSE)</f>
        <v>65</v>
      </c>
      <c r="I34" s="10">
        <v>0</v>
      </c>
      <c r="J34" s="10">
        <f t="shared" si="0"/>
        <v>170</v>
      </c>
      <c r="K34" s="10">
        <v>25</v>
      </c>
      <c r="L34" s="10">
        <f t="shared" si="1"/>
        <v>1300</v>
      </c>
    </row>
    <row r="35" spans="1:12">
      <c r="A35" s="1">
        <v>32</v>
      </c>
      <c r="B35" s="1" t="s">
        <v>20</v>
      </c>
      <c r="C35" s="1" t="s">
        <v>90</v>
      </c>
      <c r="D35" s="1" t="s">
        <v>21</v>
      </c>
      <c r="E35" s="2" t="s">
        <v>112</v>
      </c>
      <c r="F35" s="1" t="s">
        <v>97</v>
      </c>
      <c r="G35" s="1">
        <v>14</v>
      </c>
      <c r="H35" s="10">
        <f>VLOOKUP(F35,[1]Consignment!$F$4:$H$20,3,FALSE)</f>
        <v>75</v>
      </c>
      <c r="I35" s="10">
        <v>0</v>
      </c>
      <c r="J35" s="10">
        <f t="shared" si="0"/>
        <v>140</v>
      </c>
      <c r="K35" s="10">
        <v>25</v>
      </c>
      <c r="L35" s="10">
        <f t="shared" si="1"/>
        <v>1215</v>
      </c>
    </row>
    <row r="36" spans="1:12">
      <c r="A36" s="1">
        <v>33</v>
      </c>
      <c r="B36" s="1" t="s">
        <v>20</v>
      </c>
      <c r="C36" s="1" t="s">
        <v>75</v>
      </c>
      <c r="D36" s="1" t="s">
        <v>50</v>
      </c>
      <c r="E36" s="2" t="s">
        <v>112</v>
      </c>
      <c r="F36" s="1" t="s">
        <v>98</v>
      </c>
      <c r="G36" s="1">
        <v>20</v>
      </c>
      <c r="H36" s="10">
        <f>VLOOKUP(F36,[1]Consignment!$F$4:$H$20,3,FALSE)</f>
        <v>65</v>
      </c>
      <c r="I36" s="10">
        <v>0</v>
      </c>
      <c r="J36" s="10">
        <f t="shared" si="0"/>
        <v>200</v>
      </c>
      <c r="K36" s="10">
        <v>25</v>
      </c>
      <c r="L36" s="10">
        <f t="shared" si="1"/>
        <v>1525</v>
      </c>
    </row>
    <row r="37" spans="1:12">
      <c r="A37" s="1">
        <v>34</v>
      </c>
      <c r="B37" s="1" t="s">
        <v>51</v>
      </c>
      <c r="C37" s="1" t="s">
        <v>76</v>
      </c>
      <c r="D37" s="1" t="s">
        <v>52</v>
      </c>
      <c r="E37" s="2" t="s">
        <v>112</v>
      </c>
      <c r="F37" s="1" t="s">
        <v>103</v>
      </c>
      <c r="G37" s="1">
        <v>14</v>
      </c>
      <c r="H37" s="10">
        <f>VLOOKUP(F37,[1]Consignment!$F$4:$H$20,3,FALSE)</f>
        <v>65</v>
      </c>
      <c r="I37" s="10">
        <v>0</v>
      </c>
      <c r="J37" s="10">
        <f t="shared" si="0"/>
        <v>140</v>
      </c>
      <c r="K37" s="10">
        <v>25</v>
      </c>
      <c r="L37" s="10">
        <f t="shared" si="1"/>
        <v>1075</v>
      </c>
    </row>
    <row r="38" spans="1:12">
      <c r="A38" s="1">
        <v>35</v>
      </c>
      <c r="B38" s="1" t="s">
        <v>22</v>
      </c>
      <c r="C38" s="1" t="s">
        <v>91</v>
      </c>
      <c r="D38" s="1" t="s">
        <v>23</v>
      </c>
      <c r="E38" s="2" t="s">
        <v>112</v>
      </c>
      <c r="F38" s="1" t="s">
        <v>94</v>
      </c>
      <c r="G38" s="1">
        <v>14</v>
      </c>
      <c r="H38" s="10">
        <f>VLOOKUP(F38,[1]Consignment!$F$4:$H$20,3,FALSE)</f>
        <v>75</v>
      </c>
      <c r="I38" s="10">
        <v>0</v>
      </c>
      <c r="J38" s="10">
        <f t="shared" si="0"/>
        <v>140</v>
      </c>
      <c r="K38" s="10">
        <v>25</v>
      </c>
      <c r="L38" s="10">
        <f t="shared" si="1"/>
        <v>1215</v>
      </c>
    </row>
    <row r="39" spans="1:12">
      <c r="A39" s="1">
        <v>36</v>
      </c>
      <c r="B39" s="1" t="s">
        <v>22</v>
      </c>
      <c r="C39" s="1" t="s">
        <v>77</v>
      </c>
      <c r="D39" s="1" t="s">
        <v>53</v>
      </c>
      <c r="E39" s="2" t="s">
        <v>112</v>
      </c>
      <c r="F39" s="1" t="s">
        <v>103</v>
      </c>
      <c r="G39" s="1">
        <v>16</v>
      </c>
      <c r="H39" s="10">
        <f>VLOOKUP(F39,[1]Consignment!$F$4:$H$20,3,FALSE)</f>
        <v>65</v>
      </c>
      <c r="I39" s="10">
        <v>0</v>
      </c>
      <c r="J39" s="10">
        <f t="shared" si="0"/>
        <v>160</v>
      </c>
      <c r="K39" s="10">
        <v>25</v>
      </c>
      <c r="L39" s="10">
        <f t="shared" si="1"/>
        <v>1225</v>
      </c>
    </row>
    <row r="40" spans="1:12">
      <c r="A40" s="1">
        <v>37</v>
      </c>
      <c r="B40" s="1" t="s">
        <v>22</v>
      </c>
      <c r="C40" s="1" t="s">
        <v>78</v>
      </c>
      <c r="D40" s="1" t="s">
        <v>54</v>
      </c>
      <c r="E40" s="2" t="s">
        <v>112</v>
      </c>
      <c r="F40" s="1" t="s">
        <v>108</v>
      </c>
      <c r="G40" s="1">
        <v>13</v>
      </c>
      <c r="H40" s="10">
        <f>VLOOKUP(F40,[1]Consignment!$F$4:$H$20,3,FALSE)</f>
        <v>65</v>
      </c>
      <c r="I40" s="10">
        <v>0</v>
      </c>
      <c r="J40" s="10">
        <f t="shared" si="0"/>
        <v>130</v>
      </c>
      <c r="K40" s="10">
        <v>25</v>
      </c>
      <c r="L40" s="10">
        <f t="shared" si="1"/>
        <v>1000</v>
      </c>
    </row>
    <row r="41" spans="1:12">
      <c r="A41" s="1">
        <v>38</v>
      </c>
      <c r="B41" s="1" t="s">
        <v>24</v>
      </c>
      <c r="C41" s="1" t="s">
        <v>92</v>
      </c>
      <c r="D41" s="1" t="s">
        <v>25</v>
      </c>
      <c r="E41" s="2" t="s">
        <v>112</v>
      </c>
      <c r="F41" s="1" t="s">
        <v>102</v>
      </c>
      <c r="G41" s="1">
        <v>3</v>
      </c>
      <c r="H41" s="10">
        <v>75</v>
      </c>
      <c r="I41" s="10">
        <v>0</v>
      </c>
      <c r="J41" s="10">
        <f t="shared" si="0"/>
        <v>30</v>
      </c>
      <c r="K41" s="10">
        <v>25</v>
      </c>
      <c r="L41" s="10">
        <f t="shared" si="1"/>
        <v>280</v>
      </c>
    </row>
    <row r="42" spans="1:12" s="8" customFormat="1">
      <c r="A42" s="17" t="s">
        <v>129</v>
      </c>
      <c r="B42" s="18"/>
      <c r="C42" s="18"/>
      <c r="D42" s="18"/>
      <c r="E42" s="18"/>
      <c r="F42" s="18"/>
      <c r="G42" s="18"/>
      <c r="H42" s="19"/>
      <c r="I42" s="19"/>
      <c r="J42" s="19"/>
      <c r="K42" s="20"/>
      <c r="L42" s="7">
        <f>SUM(L4:L41)</f>
        <v>45545</v>
      </c>
    </row>
    <row r="43" spans="1:12" s="8" customFormat="1" ht="30" customHeight="1">
      <c r="A43" s="11" t="s">
        <v>128</v>
      </c>
      <c r="B43" s="11"/>
      <c r="C43" s="11"/>
      <c r="D43" s="11"/>
      <c r="E43" s="11"/>
      <c r="F43" s="11"/>
      <c r="G43" s="11"/>
      <c r="H43" s="12"/>
      <c r="I43" s="12"/>
      <c r="J43" s="12"/>
      <c r="K43" s="12"/>
      <c r="L43" s="12"/>
    </row>
    <row r="44" spans="1:12" s="8" customFormat="1" ht="30" customHeight="1">
      <c r="A44" s="11" t="s">
        <v>127</v>
      </c>
      <c r="B44" s="11"/>
      <c r="C44" s="11"/>
      <c r="D44" s="11"/>
      <c r="E44" s="11"/>
      <c r="F44" s="11"/>
      <c r="G44" s="11"/>
      <c r="H44" s="12"/>
      <c r="I44" s="12"/>
      <c r="J44" s="12"/>
      <c r="K44" s="12"/>
      <c r="L44" s="12"/>
    </row>
    <row r="45" spans="1:12">
      <c r="G45" s="9">
        <f>SUM(G3:G41)</f>
        <v>581</v>
      </c>
    </row>
  </sheetData>
  <sortState ref="B2:G39">
    <sortCondition ref="B2"/>
  </sortState>
  <mergeCells count="7">
    <mergeCell ref="A44:L44"/>
    <mergeCell ref="A1:H1"/>
    <mergeCell ref="I1:L1"/>
    <mergeCell ref="A2:H2"/>
    <mergeCell ref="I2:L2"/>
    <mergeCell ref="A42:K42"/>
    <mergeCell ref="A43:L43"/>
  </mergeCells>
  <conditionalFormatting sqref="C42:C44">
    <cfRule type="duplicateValues" dxfId="0" priority="1"/>
  </conditionalFormatting>
  <pageMargins left="0.57999999999999996" right="0.3" top="0.27" bottom="0.32" header="0.17" footer="0.19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2026-04-10T03:44:19Z</cp:lastPrinted>
  <dcterms:created xsi:type="dcterms:W3CDTF">2026-04-06T11:24:32Z</dcterms:created>
  <dcterms:modified xsi:type="dcterms:W3CDTF">2026-04-10T03:44:21Z</dcterms:modified>
</cp:coreProperties>
</file>