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K10" i="1"/>
  <c r="J10" i="1"/>
  <c r="K9" i="1"/>
  <c r="J9" i="1"/>
  <c r="K8" i="1"/>
  <c r="J8" i="1"/>
  <c r="K7" i="1"/>
  <c r="J7" i="1"/>
  <c r="K6" i="1"/>
  <c r="J6" i="1"/>
  <c r="K5" i="1"/>
  <c r="J5" i="1"/>
  <c r="A5" i="1"/>
  <c r="A6" i="1" s="1"/>
  <c r="A7" i="1" s="1"/>
  <c r="A8" i="1" s="1"/>
  <c r="A9" i="1" s="1"/>
  <c r="A10" i="1" s="1"/>
  <c r="K4" i="1"/>
  <c r="J4" i="1"/>
  <c r="M4" i="1" s="1"/>
  <c r="M5" i="1" l="1"/>
  <c r="M6" i="1"/>
  <c r="M7" i="1"/>
  <c r="M8" i="1"/>
  <c r="M9" i="1"/>
  <c r="M10" i="1"/>
  <c r="M11" i="1"/>
</calcChain>
</file>

<file path=xl/sharedStrings.xml><?xml version="1.0" encoding="utf-8"?>
<sst xmlns="http://schemas.openxmlformats.org/spreadsheetml/2006/main" count="54" uniqueCount="45">
  <si>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</si>
  <si>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</si>
  <si>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</si>
  <si>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</si>
  <si>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</si>
  <si>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WEIGHT</t>
  </si>
  <si>
    <t>RATE</t>
  </si>
  <si>
    <t>LR CH.</t>
  </si>
  <si>
    <t>DESTINATION</t>
  </si>
  <si>
    <t>HML</t>
  </si>
  <si>
    <t>SL.</t>
  </si>
  <si>
    <t>LR NO.</t>
  </si>
  <si>
    <t>DD.CH.</t>
  </si>
  <si>
    <t>AMT.</t>
  </si>
  <si>
    <t xml:space="preserve">TARA PAINTS PRIVATE LIMITED
Address:PLOT NO 598 GURUKRUPA BHAWAN,
 KENDRAPARA CANAL ROAD, TAROL, JAGATPUR, CUTTACK. 754021,9853536000
GST No:21AAHCT9345F1ZC
</t>
  </si>
  <si>
    <t>CTC</t>
  </si>
  <si>
    <t>INV. NO.</t>
  </si>
  <si>
    <t>BHUBANESWAR</t>
  </si>
  <si>
    <t>RASULGARH</t>
  </si>
  <si>
    <t>KAYALPADA</t>
  </si>
  <si>
    <t>Kindly, verify &amp; confirm within 7 days, else GST will be filed by 20th APRIL, 2026. 
GST to be paid by Consignor under Reverse Charge Mechanism(RCM) as per GST.</t>
  </si>
  <si>
    <t>14/3/2026</t>
  </si>
  <si>
    <t>PL/JA/20731</t>
  </si>
  <si>
    <t>622</t>
  </si>
  <si>
    <t>19/3/2026</t>
  </si>
  <si>
    <t>PL/JA/20970</t>
  </si>
  <si>
    <t>590</t>
  </si>
  <si>
    <t>TARAPUR</t>
  </si>
  <si>
    <t>PL/JA/20995</t>
  </si>
  <si>
    <t>642</t>
  </si>
  <si>
    <t>ATHAGARH</t>
  </si>
  <si>
    <t>20/3/2026</t>
  </si>
  <si>
    <t>PL/JA/21038</t>
  </si>
  <si>
    <t>639</t>
  </si>
  <si>
    <t>MARKONA</t>
  </si>
  <si>
    <t>PL/JA/21039</t>
  </si>
  <si>
    <t>641</t>
  </si>
  <si>
    <t>30/3/2026</t>
  </si>
  <si>
    <t>PL/JA/21608</t>
  </si>
  <si>
    <t>664</t>
  </si>
  <si>
    <t>31/3/2026</t>
  </si>
  <si>
    <t>PL/JA/21761</t>
  </si>
  <si>
    <t>665</t>
  </si>
  <si>
    <t>(RUPEES THREE THOUSAND FORTY THREE ONLY)</t>
  </si>
  <si>
    <t xml:space="preserve">Bill Date: 31/03/2026
Bill NO : 29677
Total Amount: 3043.00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</si>
</sst>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/>
    <xf numFmtId="0" fontId="1" fillId="0" borderId="7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419099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44817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S7" sqref="S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42578125" style="2" customWidth="1"/>
    <col min="11" max="11" width="7.42578125" style="2" customWidth="1"/>
    <col min="12" max="12" width="7.28515625" style="2" customWidth="1"/>
    <col min="13" max="13" width="8.28515625" style="2" customWidth="1"/>
    <col min="14" max="16384" width="9.140625" style="1"/>
  </cols>
  <sheetData>
    <row r="1" spans="1:13" ht="90" customHeight="1" thickBot="1">
      <c r="A1" s="28"/>
      <c r="B1" s="29"/>
      <c r="C1" s="29"/>
      <c r="D1" s="29"/>
      <c r="E1" s="29"/>
      <c r="F1" s="29"/>
      <c r="G1" s="29"/>
      <c r="H1" s="29"/>
      <c r="I1" s="30"/>
      <c r="J1" s="25" t="s">
        <v>0</v>
      </c>
      <c r="K1" s="26"/>
      <c r="L1" s="26"/>
      <c r="M1" s="27"/>
    </row>
    <row r="2" spans="1:13" ht="80.25" customHeight="1" thickBot="1">
      <c r="A2" s="31" t="s">
        <v>14</v>
      </c>
      <c r="B2" s="32"/>
      <c r="C2" s="32"/>
      <c r="D2" s="32"/>
      <c r="E2" s="32"/>
      <c r="F2" s="32"/>
      <c r="G2" s="32"/>
      <c r="H2" s="32"/>
      <c r="I2" s="33"/>
      <c r="J2" s="25" t="s">
        <v>44</v>
      </c>
      <c r="K2" s="26"/>
      <c r="L2" s="26"/>
      <c r="M2" s="27"/>
    </row>
    <row r="3" spans="1:13" s="6" customFormat="1" ht="15.95" customHeight="1" thickBot="1">
      <c r="A3" s="8" t="s">
        <v>10</v>
      </c>
      <c r="B3" s="9" t="s">
        <v>2</v>
      </c>
      <c r="C3" s="9" t="s">
        <v>11</v>
      </c>
      <c r="D3" s="9" t="s">
        <v>16</v>
      </c>
      <c r="E3" s="9" t="s">
        <v>3</v>
      </c>
      <c r="F3" s="9" t="s">
        <v>8</v>
      </c>
      <c r="G3" s="9" t="s">
        <v>4</v>
      </c>
      <c r="H3" s="9" t="s">
        <v>5</v>
      </c>
      <c r="I3" s="10" t="s">
        <v>6</v>
      </c>
      <c r="J3" s="10" t="s">
        <v>9</v>
      </c>
      <c r="K3" s="10" t="s">
        <v>12</v>
      </c>
      <c r="L3" s="10" t="s">
        <v>7</v>
      </c>
      <c r="M3" s="11" t="s">
        <v>13</v>
      </c>
    </row>
    <row r="4" spans="1:13" s="6" customFormat="1" ht="15.95" customHeight="1">
      <c r="A4" s="13">
        <v>1</v>
      </c>
      <c r="B4" s="4" t="s">
        <v>21</v>
      </c>
      <c r="C4" s="4" t="s">
        <v>22</v>
      </c>
      <c r="D4" s="4" t="s">
        <v>23</v>
      </c>
      <c r="E4" s="4" t="s">
        <v>15</v>
      </c>
      <c r="F4" s="4" t="s">
        <v>17</v>
      </c>
      <c r="G4" s="4">
        <v>18</v>
      </c>
      <c r="H4" s="4">
        <v>171</v>
      </c>
      <c r="I4" s="5">
        <v>3.16</v>
      </c>
      <c r="J4" s="5">
        <f t="shared" ref="J4:J10" si="0">G4*2</f>
        <v>36</v>
      </c>
      <c r="K4" s="5">
        <f t="shared" ref="K4:K10" si="1">G4*8</f>
        <v>144</v>
      </c>
      <c r="L4" s="5">
        <v>25</v>
      </c>
      <c r="M4" s="5">
        <f>H4*I4+J4+K4+L4</f>
        <v>745.36</v>
      </c>
    </row>
    <row r="5" spans="1:13" s="6" customFormat="1" ht="15.95" customHeight="1">
      <c r="A5" s="13">
        <f>A4+1</f>
        <v>2</v>
      </c>
      <c r="B5" s="4" t="s">
        <v>24</v>
      </c>
      <c r="C5" s="4" t="s">
        <v>25</v>
      </c>
      <c r="D5" s="4" t="s">
        <v>26</v>
      </c>
      <c r="E5" s="4" t="s">
        <v>15</v>
      </c>
      <c r="F5" s="4" t="s">
        <v>27</v>
      </c>
      <c r="G5" s="4">
        <v>3</v>
      </c>
      <c r="H5" s="4">
        <v>30</v>
      </c>
      <c r="I5" s="5">
        <v>3.65</v>
      </c>
      <c r="J5" s="5">
        <f t="shared" si="0"/>
        <v>6</v>
      </c>
      <c r="K5" s="5">
        <f t="shared" si="1"/>
        <v>24</v>
      </c>
      <c r="L5" s="5">
        <v>25</v>
      </c>
      <c r="M5" s="5">
        <f>50*I5+J5+K5+L5</f>
        <v>237.5</v>
      </c>
    </row>
    <row r="6" spans="1:13" s="6" customFormat="1" ht="15.95" customHeight="1">
      <c r="A6" s="13">
        <f t="shared" ref="A6:A10" si="2">A5+1</f>
        <v>3</v>
      </c>
      <c r="B6" s="4" t="s">
        <v>24</v>
      </c>
      <c r="C6" s="4" t="s">
        <v>28</v>
      </c>
      <c r="D6" s="4" t="s">
        <v>29</v>
      </c>
      <c r="E6" s="4" t="s">
        <v>15</v>
      </c>
      <c r="F6" s="4" t="s">
        <v>30</v>
      </c>
      <c r="G6" s="4">
        <v>2</v>
      </c>
      <c r="H6" s="4">
        <v>40</v>
      </c>
      <c r="I6" s="5">
        <v>3.16</v>
      </c>
      <c r="J6" s="5">
        <f t="shared" si="0"/>
        <v>4</v>
      </c>
      <c r="K6" s="5">
        <f t="shared" si="1"/>
        <v>16</v>
      </c>
      <c r="L6" s="5">
        <v>25</v>
      </c>
      <c r="M6" s="5">
        <f>50*I6+J6+K6+L6</f>
        <v>203</v>
      </c>
    </row>
    <row r="7" spans="1:13" s="6" customFormat="1" ht="15.95" customHeight="1">
      <c r="A7" s="13">
        <f t="shared" si="2"/>
        <v>4</v>
      </c>
      <c r="B7" s="4" t="s">
        <v>31</v>
      </c>
      <c r="C7" s="4" t="s">
        <v>32</v>
      </c>
      <c r="D7" s="4" t="s">
        <v>33</v>
      </c>
      <c r="E7" s="4" t="s">
        <v>15</v>
      </c>
      <c r="F7" s="4" t="s">
        <v>34</v>
      </c>
      <c r="G7" s="4">
        <v>7</v>
      </c>
      <c r="H7" s="4">
        <v>42</v>
      </c>
      <c r="I7" s="5">
        <v>3.65</v>
      </c>
      <c r="J7" s="5">
        <f t="shared" si="0"/>
        <v>14</v>
      </c>
      <c r="K7" s="5">
        <f t="shared" si="1"/>
        <v>56</v>
      </c>
      <c r="L7" s="5">
        <v>25</v>
      </c>
      <c r="M7" s="5">
        <f>50*I7+J7+K7+L7</f>
        <v>277.5</v>
      </c>
    </row>
    <row r="8" spans="1:13" s="6" customFormat="1" ht="15.95" customHeight="1">
      <c r="A8" s="13">
        <f t="shared" si="2"/>
        <v>5</v>
      </c>
      <c r="B8" s="4" t="s">
        <v>31</v>
      </c>
      <c r="C8" s="4" t="s">
        <v>35</v>
      </c>
      <c r="D8" s="4" t="s">
        <v>36</v>
      </c>
      <c r="E8" s="4" t="s">
        <v>15</v>
      </c>
      <c r="F8" s="4" t="s">
        <v>17</v>
      </c>
      <c r="G8" s="4">
        <v>10</v>
      </c>
      <c r="H8" s="4">
        <v>144</v>
      </c>
      <c r="I8" s="5">
        <v>3.16</v>
      </c>
      <c r="J8" s="5">
        <f t="shared" si="0"/>
        <v>20</v>
      </c>
      <c r="K8" s="5">
        <f t="shared" si="1"/>
        <v>80</v>
      </c>
      <c r="L8" s="5">
        <v>25</v>
      </c>
      <c r="M8" s="5">
        <f>H8*I8+J8+K8+L8</f>
        <v>580.04</v>
      </c>
    </row>
    <row r="9" spans="1:13" s="6" customFormat="1" ht="15.95" customHeight="1">
      <c r="A9" s="13">
        <f t="shared" si="2"/>
        <v>6</v>
      </c>
      <c r="B9" s="4" t="s">
        <v>37</v>
      </c>
      <c r="C9" s="4" t="s">
        <v>38</v>
      </c>
      <c r="D9" s="4" t="s">
        <v>39</v>
      </c>
      <c r="E9" s="4" t="s">
        <v>15</v>
      </c>
      <c r="F9" s="4" t="s">
        <v>18</v>
      </c>
      <c r="G9" s="4">
        <v>10</v>
      </c>
      <c r="H9" s="4">
        <v>200</v>
      </c>
      <c r="I9" s="5">
        <v>3.16</v>
      </c>
      <c r="J9" s="5">
        <f t="shared" si="0"/>
        <v>20</v>
      </c>
      <c r="K9" s="5">
        <f t="shared" si="1"/>
        <v>80</v>
      </c>
      <c r="L9" s="5">
        <v>25</v>
      </c>
      <c r="M9" s="5">
        <f>H9*I9+J9+K9+L9</f>
        <v>757</v>
      </c>
    </row>
    <row r="10" spans="1:13" s="6" customFormat="1" ht="15.95" customHeight="1">
      <c r="A10" s="13">
        <f t="shared" si="2"/>
        <v>7</v>
      </c>
      <c r="B10" s="4" t="s">
        <v>40</v>
      </c>
      <c r="C10" s="4" t="s">
        <v>41</v>
      </c>
      <c r="D10" s="4" t="s">
        <v>42</v>
      </c>
      <c r="E10" s="4" t="s">
        <v>15</v>
      </c>
      <c r="F10" s="7" t="s">
        <v>19</v>
      </c>
      <c r="G10" s="4">
        <v>6</v>
      </c>
      <c r="H10" s="4">
        <v>36</v>
      </c>
      <c r="I10" s="5">
        <v>3.16</v>
      </c>
      <c r="J10" s="5">
        <f t="shared" si="0"/>
        <v>12</v>
      </c>
      <c r="K10" s="5">
        <f t="shared" si="1"/>
        <v>48</v>
      </c>
      <c r="L10" s="5">
        <v>25</v>
      </c>
      <c r="M10" s="5">
        <f>50*I10+J10+K10+L10</f>
        <v>243</v>
      </c>
    </row>
    <row r="11" spans="1:13" s="6" customFormat="1" ht="15.95" customHeight="1">
      <c r="A11" s="34" t="s">
        <v>43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14">
        <f>ROUND(SUM(M4:M10),0)</f>
        <v>3043</v>
      </c>
    </row>
    <row r="12" spans="1:13" s="6" customFormat="1" ht="15.95" customHeight="1" thickBot="1">
      <c r="A12" s="15"/>
      <c r="B12"/>
      <c r="C12"/>
      <c r="D12"/>
      <c r="E12"/>
      <c r="F12"/>
      <c r="G12" s="12">
        <f>SUM(G4:G10)</f>
        <v>56</v>
      </c>
      <c r="H12" s="12">
        <f t="shared" ref="H12" si="3">SUM(H4:H10)</f>
        <v>663</v>
      </c>
      <c r="I12" s="16"/>
      <c r="J12" s="16"/>
      <c r="K12" s="16"/>
      <c r="L12" s="16"/>
      <c r="M12" s="16"/>
    </row>
    <row r="13" spans="1:13" s="3" customFormat="1" ht="30" customHeight="1" thickBot="1">
      <c r="A13" s="17" t="s">
        <v>20</v>
      </c>
      <c r="B13" s="18"/>
      <c r="C13" s="18"/>
      <c r="D13" s="18"/>
      <c r="E13" s="18"/>
      <c r="F13" s="18"/>
      <c r="G13" s="18"/>
      <c r="H13" s="18"/>
      <c r="I13" s="19"/>
      <c r="J13" s="19"/>
      <c r="K13" s="19"/>
      <c r="L13" s="19"/>
      <c r="M13" s="20"/>
    </row>
    <row r="14" spans="1:13" s="3" customFormat="1" ht="30" customHeight="1" thickBot="1">
      <c r="A14" s="21" t="s">
        <v>1</v>
      </c>
      <c r="B14" s="22"/>
      <c r="C14" s="22"/>
      <c r="D14" s="22"/>
      <c r="E14" s="22"/>
      <c r="F14" s="22"/>
      <c r="G14" s="22"/>
      <c r="H14" s="22"/>
      <c r="I14" s="23"/>
      <c r="J14" s="23"/>
      <c r="K14" s="23"/>
      <c r="L14" s="23"/>
      <c r="M14" s="24"/>
    </row>
  </sheetData>
  <mergeCells count="7">
    <mergeCell ref="A13:M13"/>
    <mergeCell ref="A14:M14"/>
    <mergeCell ref="J1:M1"/>
    <mergeCell ref="J2:M2"/>
    <mergeCell ref="A1:I1"/>
    <mergeCell ref="A2:I2"/>
    <mergeCell ref="A11:L11"/>
  </mergeCells>
  <pageMargins left="0.19685039370078741" right="0.23622047244094491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2026-03-08T11:44:45Z</cp:lastPrinted>
  <dcterms:created xsi:type="dcterms:W3CDTF">2025-04-08T07:27:23Z</dcterms:created>
  <dcterms:modified xsi:type="dcterms:W3CDTF">2026-04-03T12:54:19Z</dcterms:modified>
</cp:coreProperties>
</file>