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8" i="1"/>
  <c r="G22"/>
  <c r="K9"/>
  <c r="K13"/>
  <c r="K14"/>
  <c r="I5"/>
  <c r="I6"/>
  <c r="I7"/>
  <c r="K7" s="1"/>
  <c r="I8"/>
  <c r="I9"/>
  <c r="I10"/>
  <c r="K10" s="1"/>
  <c r="I11"/>
  <c r="I12"/>
  <c r="I13"/>
  <c r="I15"/>
  <c r="I16"/>
  <c r="I17"/>
  <c r="I4"/>
  <c r="H5"/>
  <c r="K5" s="1"/>
  <c r="H6"/>
  <c r="K6" s="1"/>
  <c r="H8"/>
  <c r="K8" s="1"/>
  <c r="H9"/>
  <c r="H11"/>
  <c r="K11" s="1"/>
  <c r="H12"/>
  <c r="K12" s="1"/>
  <c r="H13"/>
  <c r="H15"/>
  <c r="K15" s="1"/>
  <c r="H16"/>
  <c r="K16" s="1"/>
  <c r="H17"/>
  <c r="K17" s="1"/>
  <c r="H4"/>
  <c r="K4" s="1"/>
</calcChain>
</file>

<file path=xl/sharedStrings.xml><?xml version="1.0" encoding="utf-8"?>
<sst xmlns="http://schemas.openxmlformats.org/spreadsheetml/2006/main" count="103" uniqueCount="67">
  <si>
    <t>01/8/2025</t>
  </si>
  <si>
    <t>129</t>
  </si>
  <si>
    <t>AYURVEDIC OIL</t>
  </si>
  <si>
    <t>10/8/2025</t>
  </si>
  <si>
    <t>135</t>
  </si>
  <si>
    <t>28/8/2025</t>
  </si>
  <si>
    <t>153</t>
  </si>
  <si>
    <t>29/8/2025</t>
  </si>
  <si>
    <t>155</t>
  </si>
  <si>
    <t>20/8/2025</t>
  </si>
  <si>
    <t>142</t>
  </si>
  <si>
    <t>21/8/2025</t>
  </si>
  <si>
    <t>145</t>
  </si>
  <si>
    <t>AGARBATTI</t>
  </si>
  <si>
    <t>143</t>
  </si>
  <si>
    <t>146</t>
  </si>
  <si>
    <t>144</t>
  </si>
  <si>
    <t>150</t>
  </si>
  <si>
    <t>148</t>
  </si>
  <si>
    <t>152</t>
  </si>
  <si>
    <t>151</t>
  </si>
  <si>
    <t>149</t>
  </si>
  <si>
    <t>DHENKANAL</t>
  </si>
  <si>
    <t>PURI</t>
  </si>
  <si>
    <t>JATNI</t>
  </si>
  <si>
    <t>PURUSOTTAMPUR</t>
  </si>
  <si>
    <t>DIGAPAHANDI</t>
  </si>
  <si>
    <t>ASKA</t>
  </si>
  <si>
    <t>PHULBANI</t>
  </si>
  <si>
    <t>SHERAGADA</t>
  </si>
  <si>
    <t>BHANJANAGAR</t>
  </si>
  <si>
    <t>CTC</t>
  </si>
  <si>
    <t>DO/06619</t>
  </si>
  <si>
    <t>DO/07114</t>
  </si>
  <si>
    <t>DO/08180</t>
  </si>
  <si>
    <t>DO/08194</t>
  </si>
  <si>
    <t>MA/05205</t>
  </si>
  <si>
    <t>MA/05248</t>
  </si>
  <si>
    <t>MA/05249</t>
  </si>
  <si>
    <t>MA/05250</t>
  </si>
  <si>
    <t>MA/05251</t>
  </si>
  <si>
    <t>MA/05538</t>
  </si>
  <si>
    <t>MA/05539</t>
  </si>
  <si>
    <t>MA/05540</t>
  </si>
  <si>
    <t>MA/05541</t>
  </si>
  <si>
    <t>MA/05542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</si>
  <si>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</si>
  <si>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</si>
  <si>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</si>
  <si>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</si>
  <si>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</si>
  <si>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</si>
  <si>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</si>
  <si>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</si>
  <si>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</si>
  <si>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 CH.</t>
  </si>
  <si>
    <t>AMOUNT</t>
  </si>
  <si>
    <t>PRODUCT</t>
  </si>
  <si>
    <t>BARAMBA</t>
  </si>
  <si>
    <t>PARALAKHEMUNDI</t>
  </si>
  <si>
    <t>Invoice
PRAGATI LOGISTICS,SAMANTA SAHI KHUNTIA LANE,8984191006
GST :21AGHPB9356M1Z9</t>
  </si>
  <si>
    <t xml:space="preserve">TO, 
SHREE HANUMAN AGENCY
Address: H.No.412, Ward No.14   Keuta sahi  Choudhury bazar  753001,7978605766
GST No:21AZYPS2806B1ZE
</t>
  </si>
  <si>
    <t>GST to be paid by Consignor under Reverse Charge Mechanism (RCM) as per GST</t>
  </si>
  <si>
    <t>Thanking you for your business.
PRAGATI LOGISTICS</t>
  </si>
  <si>
    <t>Declaration � Kindly verify and confirm before 20/09/2025</t>
  </si>
  <si>
    <t>Bill Date : 31/08/2025
Bill NO : 14463
TotalAmount : 9929.00</t>
  </si>
  <si>
    <t>(RUPEES NINE THOUSAND NINE HUNDRED TWENTY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</si>
</sst>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0</xdr:row>
      <xdr:rowOff>962024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95725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32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</v>
          </cell>
        </row>
        <row r="6">
          <cell r="C6" t="str">
            <v>ASKA</v>
          </cell>
          <cell r="D6">
            <v>29</v>
          </cell>
          <cell r="I6">
            <v>32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20</v>
          </cell>
        </row>
        <row r="7">
          <cell r="C7" t="str">
            <v>BALASORE</v>
          </cell>
          <cell r="D7">
            <v>29</v>
          </cell>
          <cell r="I7">
            <v>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J8">
            <v>48</v>
          </cell>
          <cell r="K8">
            <v>48</v>
          </cell>
          <cell r="L8">
            <v>0</v>
          </cell>
          <cell r="M8">
            <v>0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29</v>
          </cell>
          <cell r="I9">
            <v>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20</v>
          </cell>
        </row>
        <row r="10">
          <cell r="C10" t="str">
            <v>BARAMBA</v>
          </cell>
          <cell r="D10">
            <v>44</v>
          </cell>
          <cell r="I10">
            <v>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</row>
        <row r="11">
          <cell r="C11" t="str">
            <v>BEGUNIAPADA</v>
          </cell>
          <cell r="D11">
            <v>29</v>
          </cell>
          <cell r="I11">
            <v>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29</v>
          </cell>
          <cell r="I12">
            <v>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32</v>
          </cell>
          <cell r="J14">
            <v>48</v>
          </cell>
          <cell r="K14">
            <v>48</v>
          </cell>
          <cell r="L14">
            <v>43</v>
          </cell>
          <cell r="M14">
            <v>0</v>
          </cell>
          <cell r="N14">
            <v>20</v>
          </cell>
        </row>
        <row r="15">
          <cell r="C15" t="str">
            <v>BHADRAK</v>
          </cell>
          <cell r="D15">
            <v>29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20</v>
          </cell>
        </row>
        <row r="16">
          <cell r="C16" t="str">
            <v>BHUBANESWAR</v>
          </cell>
          <cell r="D16">
            <v>29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44</v>
          </cell>
          <cell r="J17">
            <v>43</v>
          </cell>
          <cell r="K17">
            <v>0</v>
          </cell>
          <cell r="L17">
            <v>0</v>
          </cell>
          <cell r="M17">
            <v>0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32</v>
          </cell>
          <cell r="J18">
            <v>48</v>
          </cell>
          <cell r="K18">
            <v>0</v>
          </cell>
          <cell r="L18">
            <v>0</v>
          </cell>
          <cell r="M18">
            <v>0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33</v>
          </cell>
          <cell r="I19">
            <v>36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32</v>
          </cell>
          <cell r="J20">
            <v>0</v>
          </cell>
          <cell r="K20">
            <v>0</v>
          </cell>
          <cell r="L20">
            <v>43</v>
          </cell>
          <cell r="M20">
            <v>0</v>
          </cell>
          <cell r="N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32</v>
          </cell>
          <cell r="J21">
            <v>48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32</v>
          </cell>
          <cell r="J22">
            <v>43</v>
          </cell>
          <cell r="K22">
            <v>55</v>
          </cell>
          <cell r="L22">
            <v>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44</v>
          </cell>
          <cell r="I23">
            <v>48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</v>
          </cell>
        </row>
        <row r="24">
          <cell r="C24" t="str">
            <v>JATNI</v>
          </cell>
          <cell r="D24">
            <v>29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20</v>
          </cell>
        </row>
        <row r="25">
          <cell r="C25" t="str">
            <v>KENDRAPARA</v>
          </cell>
          <cell r="D25">
            <v>29</v>
          </cell>
          <cell r="I25">
            <v>32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</v>
          </cell>
        </row>
        <row r="26">
          <cell r="C26" t="str">
            <v>KEONJHAR</v>
          </cell>
          <cell r="D26">
            <v>29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</v>
          </cell>
        </row>
        <row r="27">
          <cell r="C27" t="str">
            <v>KHURDA</v>
          </cell>
          <cell r="D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32</v>
          </cell>
          <cell r="J28">
            <v>43</v>
          </cell>
          <cell r="K28">
            <v>0</v>
          </cell>
          <cell r="L28">
            <v>0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32</v>
          </cell>
          <cell r="J29">
            <v>43</v>
          </cell>
          <cell r="K29">
            <v>0</v>
          </cell>
          <cell r="L29">
            <v>43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32</v>
          </cell>
          <cell r="J30">
            <v>48</v>
          </cell>
          <cell r="K30">
            <v>0</v>
          </cell>
          <cell r="L30">
            <v>0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44</v>
          </cell>
          <cell r="J31">
            <v>48</v>
          </cell>
          <cell r="K31">
            <v>0</v>
          </cell>
          <cell r="L31">
            <v>0</v>
          </cell>
          <cell r="M31">
            <v>0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29</v>
          </cell>
          <cell r="I32">
            <v>32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48</v>
          </cell>
          <cell r="J33">
            <v>0</v>
          </cell>
          <cell r="K33">
            <v>0</v>
          </cell>
          <cell r="L33">
            <v>0</v>
          </cell>
          <cell r="M33">
            <v>160</v>
          </cell>
          <cell r="N33">
            <v>20</v>
          </cell>
        </row>
        <row r="34">
          <cell r="C34" t="str">
            <v>GANJAM</v>
          </cell>
          <cell r="D34">
            <v>29</v>
          </cell>
          <cell r="I34">
            <v>32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32</v>
          </cell>
          <cell r="J35">
            <v>48</v>
          </cell>
          <cell r="K35">
            <v>0</v>
          </cell>
          <cell r="L35">
            <v>48</v>
          </cell>
          <cell r="M35">
            <v>0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29</v>
          </cell>
          <cell r="I36">
            <v>32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44</v>
          </cell>
          <cell r="J37">
            <v>48</v>
          </cell>
          <cell r="K37">
            <v>0</v>
          </cell>
          <cell r="L37">
            <v>0</v>
          </cell>
          <cell r="M37">
            <v>0</v>
          </cell>
          <cell r="N37">
            <v>20</v>
          </cell>
        </row>
        <row r="38">
          <cell r="C38" t="str">
            <v>SORODA</v>
          </cell>
          <cell r="D38">
            <v>55</v>
          </cell>
          <cell r="I38">
            <v>61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20</v>
          </cell>
        </row>
        <row r="39">
          <cell r="C39" t="str">
            <v>PANIKOILI</v>
          </cell>
          <cell r="D39">
            <v>46</v>
          </cell>
          <cell r="I39">
            <v>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55</v>
          </cell>
          <cell r="J40">
            <v>0</v>
          </cell>
          <cell r="K40">
            <v>0</v>
          </cell>
          <cell r="L40">
            <v>0</v>
          </cell>
          <cell r="M40">
            <v>149</v>
          </cell>
          <cell r="N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32</v>
          </cell>
          <cell r="J41">
            <v>0</v>
          </cell>
          <cell r="K41">
            <v>0</v>
          </cell>
          <cell r="L41">
            <v>48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32</v>
          </cell>
          <cell r="J42">
            <v>0</v>
          </cell>
          <cell r="K42">
            <v>0</v>
          </cell>
          <cell r="L42">
            <v>0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50</v>
          </cell>
          <cell r="I43">
            <v>55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73</v>
          </cell>
          <cell r="J44">
            <v>0</v>
          </cell>
          <cell r="K44">
            <v>0</v>
          </cell>
          <cell r="L44">
            <v>0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85</v>
          </cell>
          <cell r="J45">
            <v>0</v>
          </cell>
          <cell r="K45">
            <v>0</v>
          </cell>
          <cell r="L45">
            <v>0</v>
          </cell>
          <cell r="M45">
            <v>200</v>
          </cell>
          <cell r="N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73</v>
          </cell>
          <cell r="J46">
            <v>0</v>
          </cell>
          <cell r="K46">
            <v>0</v>
          </cell>
          <cell r="L46">
            <v>0</v>
          </cell>
          <cell r="M46">
            <v>182</v>
          </cell>
          <cell r="N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67</v>
          </cell>
          <cell r="J47">
            <v>0</v>
          </cell>
          <cell r="K47">
            <v>0</v>
          </cell>
          <cell r="L47">
            <v>0</v>
          </cell>
          <cell r="M47">
            <v>162</v>
          </cell>
          <cell r="N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73</v>
          </cell>
          <cell r="J48">
            <v>0</v>
          </cell>
          <cell r="K48">
            <v>0</v>
          </cell>
          <cell r="L48">
            <v>0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67</v>
          </cell>
          <cell r="J49">
            <v>0</v>
          </cell>
          <cell r="K49">
            <v>0</v>
          </cell>
          <cell r="L49">
            <v>0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73</v>
          </cell>
          <cell r="J50">
            <v>0</v>
          </cell>
          <cell r="K50">
            <v>0</v>
          </cell>
          <cell r="L50">
            <v>48</v>
          </cell>
          <cell r="M50">
            <v>0</v>
          </cell>
          <cell r="N50">
            <v>20</v>
          </cell>
        </row>
        <row r="51">
          <cell r="C51" t="str">
            <v>NAYAGARH</v>
          </cell>
          <cell r="D51">
            <v>29</v>
          </cell>
          <cell r="I51">
            <v>32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</v>
          </cell>
        </row>
        <row r="52">
          <cell r="C52" t="str">
            <v>KHARIAR ROAD</v>
          </cell>
          <cell r="D52">
            <v>66</v>
          </cell>
          <cell r="I52">
            <v>73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20</v>
          </cell>
        </row>
        <row r="53">
          <cell r="C53" t="str">
            <v>SORO</v>
          </cell>
          <cell r="D53">
            <v>35</v>
          </cell>
          <cell r="I53">
            <v>39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20</v>
          </cell>
        </row>
        <row r="54">
          <cell r="C54" t="str">
            <v>GIRISOLA</v>
          </cell>
          <cell r="D54">
            <v>29</v>
          </cell>
          <cell r="I54">
            <v>32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39</v>
          </cell>
          <cell r="I55">
            <v>43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</v>
          </cell>
        </row>
        <row r="56">
          <cell r="C56" t="str">
            <v>RAGHUNATHPUR</v>
          </cell>
          <cell r="D56">
            <v>29</v>
          </cell>
          <cell r="I56">
            <v>32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20</v>
          </cell>
        </row>
        <row r="57">
          <cell r="C57" t="str">
            <v>MUNDAMARAI</v>
          </cell>
          <cell r="D57">
            <v>29</v>
          </cell>
          <cell r="I57">
            <v>32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110</v>
          </cell>
          <cell r="J58">
            <v>0</v>
          </cell>
          <cell r="K58">
            <v>0</v>
          </cell>
          <cell r="L58">
            <v>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29</v>
          </cell>
          <cell r="I59">
            <v>32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20</v>
          </cell>
        </row>
        <row r="60">
          <cell r="C60" t="str">
            <v>PADMAPUR (GUNUPUR)</v>
          </cell>
          <cell r="I60">
            <v>105</v>
          </cell>
          <cell r="M60">
            <v>0</v>
          </cell>
          <cell r="N60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Q2" sqref="Q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8.42578125" bestFit="1" customWidth="1"/>
    <col min="7" max="7" width="5.42578125" bestFit="1" customWidth="1"/>
    <col min="8" max="9" width="6.5703125" bestFit="1" customWidth="1"/>
    <col min="10" max="10" width="6.42578125" bestFit="1" customWidth="1"/>
    <col min="11" max="11" width="9.42578125" bestFit="1" customWidth="1"/>
    <col min="12" max="12" width="14.42578125" bestFit="1" customWidth="1"/>
  </cols>
  <sheetData>
    <row r="1" spans="1:12" s="1" customFormat="1" ht="90" customHeight="1">
      <c r="A1" s="20"/>
      <c r="B1" s="21"/>
      <c r="C1" s="21"/>
      <c r="D1" s="21"/>
      <c r="E1" s="21"/>
      <c r="F1" s="21"/>
      <c r="G1" s="21"/>
      <c r="H1" s="14" t="s">
        <v>60</v>
      </c>
      <c r="I1" s="15"/>
      <c r="J1" s="15"/>
      <c r="K1" s="16"/>
    </row>
    <row r="2" spans="1:12" s="1" customFormat="1" ht="90" customHeight="1">
      <c r="A2" s="17" t="s">
        <v>61</v>
      </c>
      <c r="B2" s="18"/>
      <c r="C2" s="18"/>
      <c r="D2" s="18"/>
      <c r="E2" s="18"/>
      <c r="F2" s="18"/>
      <c r="G2" s="18"/>
      <c r="H2" s="22" t="s">
        <v>65</v>
      </c>
      <c r="I2" s="23"/>
      <c r="J2" s="23"/>
      <c r="K2" s="23"/>
    </row>
    <row r="3" spans="1:12" s="2" customFormat="1">
      <c r="A3" s="6" t="s">
        <v>46</v>
      </c>
      <c r="B3" s="6" t="s">
        <v>47</v>
      </c>
      <c r="C3" s="6" t="s">
        <v>48</v>
      </c>
      <c r="D3" s="6" t="s">
        <v>49</v>
      </c>
      <c r="E3" s="6" t="s">
        <v>50</v>
      </c>
      <c r="F3" s="6" t="s">
        <v>51</v>
      </c>
      <c r="G3" s="6" t="s">
        <v>52</v>
      </c>
      <c r="H3" s="7" t="s">
        <v>53</v>
      </c>
      <c r="I3" s="7" t="s">
        <v>54</v>
      </c>
      <c r="J3" s="7" t="s">
        <v>55</v>
      </c>
      <c r="K3" s="7" t="s">
        <v>56</v>
      </c>
      <c r="L3" s="6" t="s">
        <v>57</v>
      </c>
    </row>
    <row r="4" spans="1:12">
      <c r="A4" s="4">
        <v>1</v>
      </c>
      <c r="B4" s="4" t="s">
        <v>0</v>
      </c>
      <c r="C4" s="4" t="s">
        <v>32</v>
      </c>
      <c r="D4" s="4" t="s">
        <v>1</v>
      </c>
      <c r="E4" s="5" t="s">
        <v>31</v>
      </c>
      <c r="F4" s="4" t="s">
        <v>22</v>
      </c>
      <c r="G4" s="4">
        <v>4</v>
      </c>
      <c r="H4" s="9">
        <f>VLOOKUP(F4,'[1]SHREE HANUMAN AG'!$C$5:$I$60,7,FALSE)</f>
        <v>32</v>
      </c>
      <c r="I4" s="9">
        <f>VLOOKUP(F4,'[1]SHREE HANUMAN AG'!$C$5:$O$60,13,FALSE)*G4</f>
        <v>0</v>
      </c>
      <c r="J4" s="9">
        <v>20</v>
      </c>
      <c r="K4" s="9">
        <f>G4*H4+I4+J4</f>
        <v>148</v>
      </c>
      <c r="L4" s="24" t="s">
        <v>2</v>
      </c>
    </row>
    <row r="5" spans="1:12">
      <c r="A5" s="4">
        <v>2</v>
      </c>
      <c r="B5" s="4" t="s">
        <v>3</v>
      </c>
      <c r="C5" s="4" t="s">
        <v>33</v>
      </c>
      <c r="D5" s="4" t="s">
        <v>4</v>
      </c>
      <c r="E5" s="5" t="s">
        <v>31</v>
      </c>
      <c r="F5" s="4" t="s">
        <v>23</v>
      </c>
      <c r="G5" s="4">
        <v>25</v>
      </c>
      <c r="H5" s="9">
        <f>VLOOKUP(F5,'[1]SHREE HANUMAN AG'!$C$5:$I$60,7,FALSE)</f>
        <v>32</v>
      </c>
      <c r="I5" s="9">
        <f>VLOOKUP(F5,'[1]SHREE HANUMAN AG'!$C$5:$O$60,13,FALSE)*G5</f>
        <v>0</v>
      </c>
      <c r="J5" s="9">
        <v>20</v>
      </c>
      <c r="K5" s="9">
        <f t="shared" ref="K5:K17" si="0">G5*H5+I5+J5</f>
        <v>820</v>
      </c>
      <c r="L5" s="4" t="s">
        <v>2</v>
      </c>
    </row>
    <row r="6" spans="1:12">
      <c r="A6" s="4">
        <v>3</v>
      </c>
      <c r="B6" s="4" t="s">
        <v>9</v>
      </c>
      <c r="C6" s="4" t="s">
        <v>36</v>
      </c>
      <c r="D6" s="4" t="s">
        <v>10</v>
      </c>
      <c r="E6" s="5" t="s">
        <v>31</v>
      </c>
      <c r="F6" s="4" t="s">
        <v>25</v>
      </c>
      <c r="G6" s="4">
        <v>20</v>
      </c>
      <c r="H6" s="9">
        <f>VLOOKUP(F6,'[1]SHREE HANUMAN AG'!$C$5:$I$60,7,FALSE)</f>
        <v>32</v>
      </c>
      <c r="I6" s="9">
        <f>VLOOKUP(F6,'[1]SHREE HANUMAN AG'!$C$5:$O$60,13,FALSE)*G6</f>
        <v>500</v>
      </c>
      <c r="J6" s="9">
        <v>20</v>
      </c>
      <c r="K6" s="9">
        <f t="shared" si="0"/>
        <v>1160</v>
      </c>
      <c r="L6" s="4" t="s">
        <v>2</v>
      </c>
    </row>
    <row r="7" spans="1:12">
      <c r="A7" s="4">
        <v>4</v>
      </c>
      <c r="B7" s="4" t="s">
        <v>11</v>
      </c>
      <c r="C7" s="4" t="s">
        <v>37</v>
      </c>
      <c r="D7" s="4" t="s">
        <v>12</v>
      </c>
      <c r="E7" s="5" t="s">
        <v>31</v>
      </c>
      <c r="F7" s="8" t="s">
        <v>59</v>
      </c>
      <c r="G7" s="4">
        <v>3</v>
      </c>
      <c r="H7" s="9">
        <v>154</v>
      </c>
      <c r="I7" s="9">
        <f>VLOOKUP(F7,'[1]SHREE HANUMAN AG'!$C$5:$O$60,13,FALSE)*G7</f>
        <v>0</v>
      </c>
      <c r="J7" s="9">
        <v>20</v>
      </c>
      <c r="K7" s="9">
        <f t="shared" si="0"/>
        <v>482</v>
      </c>
      <c r="L7" s="4" t="s">
        <v>13</v>
      </c>
    </row>
    <row r="8" spans="1:12">
      <c r="A8" s="4">
        <v>5</v>
      </c>
      <c r="B8" s="4" t="s">
        <v>11</v>
      </c>
      <c r="C8" s="4" t="s">
        <v>38</v>
      </c>
      <c r="D8" s="4" t="s">
        <v>14</v>
      </c>
      <c r="E8" s="5" t="s">
        <v>31</v>
      </c>
      <c r="F8" s="4" t="s">
        <v>26</v>
      </c>
      <c r="G8" s="4">
        <v>20</v>
      </c>
      <c r="H8" s="9">
        <f>VLOOKUP(F8,'[1]SHREE HANUMAN AG'!$C$5:$I$60,7,FALSE)</f>
        <v>32</v>
      </c>
      <c r="I8" s="9">
        <f>VLOOKUP(F8,'[1]SHREE HANUMAN AG'!$C$5:$O$60,13,FALSE)*G8</f>
        <v>400</v>
      </c>
      <c r="J8" s="9">
        <v>20</v>
      </c>
      <c r="K8" s="9">
        <f t="shared" si="0"/>
        <v>1060</v>
      </c>
      <c r="L8" s="4" t="s">
        <v>2</v>
      </c>
    </row>
    <row r="9" spans="1:12">
      <c r="A9" s="4">
        <v>6</v>
      </c>
      <c r="B9" s="4" t="s">
        <v>11</v>
      </c>
      <c r="C9" s="4" t="s">
        <v>39</v>
      </c>
      <c r="D9" s="4" t="s">
        <v>15</v>
      </c>
      <c r="E9" s="5" t="s">
        <v>31</v>
      </c>
      <c r="F9" s="4" t="s">
        <v>27</v>
      </c>
      <c r="G9" s="4">
        <v>10</v>
      </c>
      <c r="H9" s="9">
        <f>VLOOKUP(F9,'[1]SHREE HANUMAN AG'!$C$5:$I$60,7,FALSE)</f>
        <v>32</v>
      </c>
      <c r="I9" s="9">
        <f>VLOOKUP(F9,'[1]SHREE HANUMAN AG'!$C$5:$O$60,13,FALSE)*G9</f>
        <v>0</v>
      </c>
      <c r="J9" s="9">
        <v>20</v>
      </c>
      <c r="K9" s="9">
        <f t="shared" si="0"/>
        <v>340</v>
      </c>
      <c r="L9" s="4" t="s">
        <v>2</v>
      </c>
    </row>
    <row r="10" spans="1:12">
      <c r="A10" s="4">
        <v>7</v>
      </c>
      <c r="B10" s="4" t="s">
        <v>11</v>
      </c>
      <c r="C10" s="4" t="s">
        <v>40</v>
      </c>
      <c r="D10" s="4" t="s">
        <v>16</v>
      </c>
      <c r="E10" s="5" t="s">
        <v>31</v>
      </c>
      <c r="F10" s="8" t="s">
        <v>59</v>
      </c>
      <c r="G10" s="4">
        <v>15</v>
      </c>
      <c r="H10" s="9">
        <v>73</v>
      </c>
      <c r="I10" s="9">
        <f>VLOOKUP(F10,'[1]SHREE HANUMAN AG'!$C$5:$O$60,13,FALSE)*G10</f>
        <v>0</v>
      </c>
      <c r="J10" s="9">
        <v>20</v>
      </c>
      <c r="K10" s="9">
        <f t="shared" si="0"/>
        <v>1115</v>
      </c>
      <c r="L10" s="4" t="s">
        <v>2</v>
      </c>
    </row>
    <row r="11" spans="1:12">
      <c r="A11" s="4">
        <v>8</v>
      </c>
      <c r="B11" s="4" t="s">
        <v>5</v>
      </c>
      <c r="C11" s="4" t="s">
        <v>34</v>
      </c>
      <c r="D11" s="4" t="s">
        <v>6</v>
      </c>
      <c r="E11" s="5" t="s">
        <v>31</v>
      </c>
      <c r="F11" s="5" t="s">
        <v>58</v>
      </c>
      <c r="G11" s="4">
        <v>15</v>
      </c>
      <c r="H11" s="9">
        <f>VLOOKUP(F11,'[1]SHREE HANUMAN AG'!$C$5:$I$60,7,FALSE)</f>
        <v>48</v>
      </c>
      <c r="I11" s="9">
        <f>VLOOKUP(F11,'[1]SHREE HANUMAN AG'!$C$5:$O$60,13,FALSE)*G11</f>
        <v>0</v>
      </c>
      <c r="J11" s="9">
        <v>20</v>
      </c>
      <c r="K11" s="9">
        <f t="shared" si="0"/>
        <v>740</v>
      </c>
      <c r="L11" s="4" t="s">
        <v>2</v>
      </c>
    </row>
    <row r="12" spans="1:12">
      <c r="A12" s="4">
        <v>9</v>
      </c>
      <c r="B12" s="4" t="s">
        <v>7</v>
      </c>
      <c r="C12" s="4" t="s">
        <v>35</v>
      </c>
      <c r="D12" s="4" t="s">
        <v>8</v>
      </c>
      <c r="E12" s="5" t="s">
        <v>31</v>
      </c>
      <c r="F12" s="4" t="s">
        <v>24</v>
      </c>
      <c r="G12" s="4">
        <v>10</v>
      </c>
      <c r="H12" s="9">
        <f>VLOOKUP(F12,'[1]SHREE HANUMAN AG'!$C$5:$I$60,7,FALSE)</f>
        <v>32</v>
      </c>
      <c r="I12" s="9">
        <f>VLOOKUP(F12,'[1]SHREE HANUMAN AG'!$C$5:$O$60,13,FALSE)*G12</f>
        <v>0</v>
      </c>
      <c r="J12" s="9">
        <v>20</v>
      </c>
      <c r="K12" s="9">
        <f t="shared" si="0"/>
        <v>340</v>
      </c>
      <c r="L12" s="4" t="s">
        <v>2</v>
      </c>
    </row>
    <row r="13" spans="1:12">
      <c r="A13" s="4">
        <v>10</v>
      </c>
      <c r="B13" s="4" t="s">
        <v>7</v>
      </c>
      <c r="C13" s="4" t="s">
        <v>41</v>
      </c>
      <c r="D13" s="4" t="s">
        <v>17</v>
      </c>
      <c r="E13" s="5" t="s">
        <v>31</v>
      </c>
      <c r="F13" s="4" t="s">
        <v>28</v>
      </c>
      <c r="G13" s="4">
        <v>10</v>
      </c>
      <c r="H13" s="9">
        <f>VLOOKUP(F13,'[1]SHREE HANUMAN AG'!$C$5:$I$60,7,FALSE)</f>
        <v>55</v>
      </c>
      <c r="I13" s="9">
        <f>VLOOKUP(F13,'[1]SHREE HANUMAN AG'!$C$5:$O$60,13,FALSE)*G13</f>
        <v>0</v>
      </c>
      <c r="J13" s="9">
        <v>20</v>
      </c>
      <c r="K13" s="9">
        <f t="shared" si="0"/>
        <v>570</v>
      </c>
      <c r="L13" s="4" t="s">
        <v>2</v>
      </c>
    </row>
    <row r="14" spans="1:12">
      <c r="A14" s="4">
        <v>11</v>
      </c>
      <c r="B14" s="4" t="s">
        <v>7</v>
      </c>
      <c r="C14" s="4" t="s">
        <v>42</v>
      </c>
      <c r="D14" s="4" t="s">
        <v>18</v>
      </c>
      <c r="E14" s="5" t="s">
        <v>31</v>
      </c>
      <c r="F14" s="5" t="s">
        <v>29</v>
      </c>
      <c r="G14" s="4">
        <v>10</v>
      </c>
      <c r="H14" s="9">
        <v>32</v>
      </c>
      <c r="I14" s="9">
        <v>300</v>
      </c>
      <c r="J14" s="9">
        <v>20</v>
      </c>
      <c r="K14" s="9">
        <f t="shared" si="0"/>
        <v>640</v>
      </c>
      <c r="L14" s="4" t="s">
        <v>2</v>
      </c>
    </row>
    <row r="15" spans="1:12">
      <c r="A15" s="4">
        <v>12</v>
      </c>
      <c r="B15" s="4" t="s">
        <v>7</v>
      </c>
      <c r="C15" s="4" t="s">
        <v>43</v>
      </c>
      <c r="D15" s="4" t="s">
        <v>19</v>
      </c>
      <c r="E15" s="5" t="s">
        <v>31</v>
      </c>
      <c r="F15" s="4" t="s">
        <v>30</v>
      </c>
      <c r="G15" s="4">
        <v>12</v>
      </c>
      <c r="H15" s="9">
        <f>VLOOKUP(F15,'[1]SHREE HANUMAN AG'!$C$5:$I$60,7,FALSE)</f>
        <v>32</v>
      </c>
      <c r="I15" s="9">
        <f>VLOOKUP(F15,'[1]SHREE HANUMAN AG'!$C$5:$O$60,13,FALSE)*G15</f>
        <v>360</v>
      </c>
      <c r="J15" s="9">
        <v>20</v>
      </c>
      <c r="K15" s="9">
        <f t="shared" si="0"/>
        <v>764</v>
      </c>
      <c r="L15" s="4" t="s">
        <v>2</v>
      </c>
    </row>
    <row r="16" spans="1:12">
      <c r="A16" s="4">
        <v>13</v>
      </c>
      <c r="B16" s="4" t="s">
        <v>7</v>
      </c>
      <c r="C16" s="4" t="s">
        <v>44</v>
      </c>
      <c r="D16" s="4" t="s">
        <v>20</v>
      </c>
      <c r="E16" s="5" t="s">
        <v>31</v>
      </c>
      <c r="F16" s="4" t="s">
        <v>27</v>
      </c>
      <c r="G16" s="4">
        <v>5</v>
      </c>
      <c r="H16" s="9">
        <f>VLOOKUP(F16,'[1]SHREE HANUMAN AG'!$C$5:$I$60,7,FALSE)</f>
        <v>32</v>
      </c>
      <c r="I16" s="9">
        <f>VLOOKUP(F16,'[1]SHREE HANUMAN AG'!$C$5:$O$60,13,FALSE)*G16</f>
        <v>0</v>
      </c>
      <c r="J16" s="9">
        <v>20</v>
      </c>
      <c r="K16" s="9">
        <f t="shared" si="0"/>
        <v>180</v>
      </c>
      <c r="L16" s="4" t="s">
        <v>2</v>
      </c>
    </row>
    <row r="17" spans="1:12">
      <c r="A17" s="4">
        <v>14</v>
      </c>
      <c r="B17" s="4" t="s">
        <v>7</v>
      </c>
      <c r="C17" s="4" t="s">
        <v>45</v>
      </c>
      <c r="D17" s="4" t="s">
        <v>21</v>
      </c>
      <c r="E17" s="5" t="s">
        <v>31</v>
      </c>
      <c r="F17" s="4" t="s">
        <v>30</v>
      </c>
      <c r="G17" s="4">
        <v>25</v>
      </c>
      <c r="H17" s="9">
        <f>VLOOKUP(F17,'[1]SHREE HANUMAN AG'!$C$5:$I$60,7,FALSE)</f>
        <v>32</v>
      </c>
      <c r="I17" s="9">
        <f>VLOOKUP(F17,'[1]SHREE HANUMAN AG'!$C$5:$O$60,13,FALSE)*G17</f>
        <v>750</v>
      </c>
      <c r="J17" s="9">
        <v>20</v>
      </c>
      <c r="K17" s="9">
        <f t="shared" si="0"/>
        <v>1570</v>
      </c>
      <c r="L17" s="4" t="s">
        <v>2</v>
      </c>
    </row>
    <row r="18" spans="1:12" s="1" customFormat="1">
      <c r="A18" s="11" t="s">
        <v>66</v>
      </c>
      <c r="B18" s="12"/>
      <c r="C18" s="12"/>
      <c r="D18" s="12"/>
      <c r="E18" s="12"/>
      <c r="F18" s="12"/>
      <c r="G18" s="12"/>
      <c r="H18" s="12"/>
      <c r="I18" s="12"/>
      <c r="J18" s="13"/>
      <c r="K18" s="10">
        <f>ROUND(SUM(K4:K17),0)</f>
        <v>9929</v>
      </c>
    </row>
    <row r="19" spans="1:12" s="1" customFormat="1" ht="15" customHeight="1">
      <c r="A19" s="14" t="s">
        <v>62</v>
      </c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2" s="1" customFormat="1" ht="15" customHeight="1">
      <c r="A20" s="14" t="s">
        <v>64</v>
      </c>
      <c r="B20" s="15"/>
      <c r="C20" s="15"/>
      <c r="D20" s="15"/>
      <c r="E20" s="15"/>
      <c r="F20" s="15"/>
      <c r="G20" s="15"/>
      <c r="H20" s="15"/>
      <c r="I20" s="15"/>
      <c r="J20" s="15"/>
      <c r="K20" s="16"/>
    </row>
    <row r="21" spans="1:12" s="1" customFormat="1" ht="30" customHeight="1">
      <c r="A21" s="17" t="s">
        <v>63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2">
      <c r="G22" s="3">
        <f>SUM(G4:G17)</f>
        <v>184</v>
      </c>
    </row>
  </sheetData>
  <sortState ref="B2:H15">
    <sortCondition ref="B2"/>
  </sortState>
  <mergeCells count="8">
    <mergeCell ref="A18:J18"/>
    <mergeCell ref="A19:K19"/>
    <mergeCell ref="A20:K20"/>
    <mergeCell ref="A21:K21"/>
    <mergeCell ref="A1:G1"/>
    <mergeCell ref="H1:K1"/>
    <mergeCell ref="A2:G2"/>
    <mergeCell ref="H2:K2"/>
  </mergeCells>
  <conditionalFormatting sqref="F7">
    <cfRule type="duplicateValues" dxfId="7" priority="8"/>
  </conditionalFormatting>
  <conditionalFormatting sqref="F10">
    <cfRule type="duplicateValues" dxfId="6" priority="7"/>
  </conditionalFormatting>
  <conditionalFormatting sqref="C1:C2">
    <cfRule type="duplicateValues" dxfId="5" priority="4"/>
    <cfRule type="duplicateValues" dxfId="4" priority="5"/>
    <cfRule type="duplicateValues" dxfId="3" priority="6"/>
  </conditionalFormatting>
  <conditionalFormatting sqref="C18:C21">
    <cfRule type="duplicateValues" dxfId="2" priority="1"/>
    <cfRule type="duplicateValues" dxfId="1" priority="2"/>
    <cfRule type="duplicateValues" dxfId="0" priority="3"/>
  </conditionalFormatting>
  <pageMargins left="0.23622047244094491" right="0.16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2025-09-10T10:05:52Z</cp:lastPrinted>
  <dcterms:created xsi:type="dcterms:W3CDTF">2025-09-10T05:28:26Z</dcterms:created>
  <dcterms:modified xsi:type="dcterms:W3CDTF">2025-09-10T10:05:52Z</dcterms:modified>
</cp:coreProperties>
</file>