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K27"/>
  <c r="H5"/>
  <c r="H6"/>
  <c r="H7"/>
  <c r="H8"/>
  <c r="H9"/>
  <c r="H10"/>
  <c r="H11"/>
  <c r="H13"/>
  <c r="H14"/>
  <c r="H15"/>
  <c r="H16"/>
  <c r="H17"/>
  <c r="H19"/>
  <c r="H20"/>
  <c r="H21"/>
  <c r="H22"/>
  <c r="H23"/>
  <c r="H24"/>
  <c r="H25"/>
  <c r="H26"/>
  <c r="H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</calcChain>
</file>

<file path=xl/sharedStrings.xml><?xml version="1.0" encoding="utf-8"?>
<sst xmlns="http://schemas.openxmlformats.org/spreadsheetml/2006/main" count="132" uniqueCount="84">
  <si>
    <t>INVOICE
PRAGATI LOGISTICS,SAMANTA SAHI KHUNTIA LANE,8984191006
GST No:21AGHPB9356M1Z9</t>
  </si>
  <si>
    <t>DD</t>
  </si>
  <si>
    <t>01/1/2025</t>
  </si>
  <si>
    <t>154</t>
  </si>
  <si>
    <t>07/1/2025</t>
  </si>
  <si>
    <t>291</t>
  </si>
  <si>
    <t>278</t>
  </si>
  <si>
    <t>281</t>
  </si>
  <si>
    <t>276</t>
  </si>
  <si>
    <t>149</t>
  </si>
  <si>
    <t>31/1/2025</t>
  </si>
  <si>
    <t>318</t>
  </si>
  <si>
    <t>319</t>
  </si>
  <si>
    <t>310</t>
  </si>
  <si>
    <t>23/1/2025</t>
  </si>
  <si>
    <t>83</t>
  </si>
  <si>
    <t>22/1/2025</t>
  </si>
  <si>
    <t>300</t>
  </si>
  <si>
    <t>294</t>
  </si>
  <si>
    <t>06/1/2025</t>
  </si>
  <si>
    <t>277</t>
  </si>
  <si>
    <t>295</t>
  </si>
  <si>
    <t>30/1/2025</t>
  </si>
  <si>
    <t>308</t>
  </si>
  <si>
    <t>302</t>
  </si>
  <si>
    <t>313</t>
  </si>
  <si>
    <t>25/1/2025</t>
  </si>
  <si>
    <t>86</t>
  </si>
  <si>
    <t>306</t>
  </si>
  <si>
    <t>28/1/2025</t>
  </si>
  <si>
    <t>287</t>
  </si>
  <si>
    <t>296</t>
  </si>
  <si>
    <t>307</t>
  </si>
  <si>
    <t>Thanking you for your business.
PRAGATI LOGISTICS</t>
  </si>
  <si>
    <t>BHUBAN</t>
  </si>
  <si>
    <t>KALAN</t>
  </si>
  <si>
    <t>BALIAPAL</t>
  </si>
  <si>
    <t>JAJPUR TOWN</t>
  </si>
  <si>
    <t>KAMAKHYANAGAR</t>
  </si>
  <si>
    <t>DHENKANAL</t>
  </si>
  <si>
    <t>PATTAMUNDAI</t>
  </si>
  <si>
    <t>NUAPATNA</t>
  </si>
  <si>
    <t>PARADEEP</t>
  </si>
  <si>
    <t>JALESWAR</t>
  </si>
  <si>
    <t>UDALA</t>
  </si>
  <si>
    <t>BARIPADA</t>
  </si>
  <si>
    <t>ANGUL</t>
  </si>
  <si>
    <t>CTC</t>
  </si>
  <si>
    <t>PL/DO/19010</t>
  </si>
  <si>
    <t>PL/DO/19033</t>
  </si>
  <si>
    <t>PL/MA/13193</t>
  </si>
  <si>
    <t>PL/DO/18994</t>
  </si>
  <si>
    <t>PL/DO/18993</t>
  </si>
  <si>
    <t>PL/DO/19304</t>
  </si>
  <si>
    <t>PL/DO/19316</t>
  </si>
  <si>
    <t>PL/DO/19321</t>
  </si>
  <si>
    <t>PL/DO/19361</t>
  </si>
  <si>
    <t>PL/MA/13514</t>
  </si>
  <si>
    <t>PL/DO/20188</t>
  </si>
  <si>
    <t>PL/DO/20219</t>
  </si>
  <si>
    <t>PL/DO/20376</t>
  </si>
  <si>
    <t>PL/MA/14379</t>
  </si>
  <si>
    <t>PL/DO/20620</t>
  </si>
  <si>
    <t>PL/DO/20619</t>
  </si>
  <si>
    <t>PL/MA/14473</t>
  </si>
  <si>
    <t>PL/MA/14483</t>
  </si>
  <si>
    <t>PL/DO/20835</t>
  </si>
  <si>
    <t>PL/DO/20834</t>
  </si>
  <si>
    <t>PL/DO/20752</t>
  </si>
  <si>
    <t>PL/MA/14568</t>
  </si>
  <si>
    <t>SL</t>
  </si>
  <si>
    <t>DATE</t>
  </si>
  <si>
    <t>LR NO</t>
  </si>
  <si>
    <t>INV NO</t>
  </si>
  <si>
    <t>FROM</t>
  </si>
  <si>
    <t>TO</t>
  </si>
  <si>
    <t>CASE</t>
  </si>
  <si>
    <t>RATE</t>
  </si>
  <si>
    <t>LR</t>
  </si>
  <si>
    <t xml:space="preserve">A B WAREHOUSING
Address:DOLAMUNDAI HOLDING NO. 594,WARD NO. 19 MAHATAB ROAD,BUXI BAZAR-753001 ODISHA,9437094419
GST No:21ASHPS9678K1ZY
</t>
  </si>
  <si>
    <t>(RUPEES SEVEN THOUSAND EIGHT HUNDRED FIFTY NINE ONLY)</t>
  </si>
  <si>
    <t>Kindly, verify &amp; confirm within 7 days, else GST will be filed by 20th FEB, 2025. 
GST to be paid by Consignor under Reverse Charge Mechanism(RCM) as per GST.</t>
  </si>
  <si>
    <t>Bill Date:31/01/2024
Bill NO : 32894
Total Amount:7859.00</t>
  </si>
  <si>
    <t>AMOUNT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</si>
</sst>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NARSINGHPUR</v>
          </cell>
          <cell r="G4">
            <v>8</v>
          </cell>
          <cell r="H4">
            <v>30</v>
          </cell>
        </row>
        <row r="5">
          <cell r="F5" t="str">
            <v>UDALA</v>
          </cell>
          <cell r="G5">
            <v>5</v>
          </cell>
          <cell r="H5">
            <v>40</v>
          </cell>
        </row>
        <row r="6">
          <cell r="F6" t="str">
            <v>AUL</v>
          </cell>
          <cell r="G6">
            <v>22</v>
          </cell>
          <cell r="H6">
            <v>35</v>
          </cell>
        </row>
        <row r="7">
          <cell r="F7" t="str">
            <v>JAJPUR TOWN</v>
          </cell>
          <cell r="G7">
            <v>8</v>
          </cell>
          <cell r="H7">
            <v>35</v>
          </cell>
        </row>
        <row r="8">
          <cell r="F8" t="str">
            <v>PATTAMUNDAI</v>
          </cell>
          <cell r="G8">
            <v>9</v>
          </cell>
          <cell r="H8">
            <v>35</v>
          </cell>
        </row>
        <row r="9">
          <cell r="F9" t="str">
            <v>betnoti</v>
          </cell>
          <cell r="G9">
            <v>3</v>
          </cell>
          <cell r="H9">
            <v>40</v>
          </cell>
        </row>
        <row r="10">
          <cell r="F10" t="str">
            <v>KAMAKHYANAGAR</v>
          </cell>
          <cell r="G10">
            <v>11</v>
          </cell>
          <cell r="H10">
            <v>35</v>
          </cell>
        </row>
        <row r="11">
          <cell r="F11" t="str">
            <v>BHUBAN</v>
          </cell>
          <cell r="G11">
            <v>20</v>
          </cell>
          <cell r="H11">
            <v>35</v>
          </cell>
        </row>
        <row r="12">
          <cell r="F12" t="str">
            <v>BALIAPAL</v>
          </cell>
          <cell r="G12">
            <v>9</v>
          </cell>
          <cell r="H12">
            <v>40</v>
          </cell>
        </row>
        <row r="13">
          <cell r="F13" t="str">
            <v>PATTAMUNDAI</v>
          </cell>
          <cell r="G13">
            <v>11</v>
          </cell>
          <cell r="H13">
            <v>35</v>
          </cell>
        </row>
        <row r="14">
          <cell r="F14" t="str">
            <v>BHUBAN</v>
          </cell>
          <cell r="G14">
            <v>3</v>
          </cell>
          <cell r="H14">
            <v>35</v>
          </cell>
        </row>
        <row r="15">
          <cell r="F15" t="str">
            <v>NUAPATNA</v>
          </cell>
          <cell r="G15">
            <v>8</v>
          </cell>
          <cell r="H15">
            <v>35</v>
          </cell>
        </row>
        <row r="16">
          <cell r="F16" t="str">
            <v>KALAN</v>
          </cell>
          <cell r="G16">
            <v>4</v>
          </cell>
          <cell r="H16">
            <v>35</v>
          </cell>
        </row>
        <row r="17">
          <cell r="F17" t="str">
            <v>BALASORE</v>
          </cell>
          <cell r="G17">
            <v>5</v>
          </cell>
          <cell r="H17">
            <v>40</v>
          </cell>
        </row>
        <row r="18">
          <cell r="F18" t="str">
            <v>SUJANPUR</v>
          </cell>
          <cell r="G18">
            <v>4</v>
          </cell>
          <cell r="H18">
            <v>35</v>
          </cell>
        </row>
        <row r="19">
          <cell r="F19" t="str">
            <v>BHUBAN</v>
          </cell>
          <cell r="G19">
            <v>10</v>
          </cell>
          <cell r="H19">
            <v>35</v>
          </cell>
        </row>
        <row r="20">
          <cell r="F20" t="str">
            <v>KAMAKHYANAGAR</v>
          </cell>
          <cell r="G20">
            <v>2</v>
          </cell>
          <cell r="H20">
            <v>35</v>
          </cell>
        </row>
        <row r="21">
          <cell r="F21" t="str">
            <v>KENDRAPARA</v>
          </cell>
          <cell r="G21">
            <v>21</v>
          </cell>
          <cell r="H21">
            <v>30</v>
          </cell>
        </row>
        <row r="22">
          <cell r="F22" t="str">
            <v>BALASORE</v>
          </cell>
          <cell r="G22">
            <v>3</v>
          </cell>
          <cell r="H22">
            <v>40</v>
          </cell>
        </row>
        <row r="23">
          <cell r="F23" t="str">
            <v>BARIPADA</v>
          </cell>
          <cell r="G23">
            <v>6</v>
          </cell>
          <cell r="H23">
            <v>40</v>
          </cell>
        </row>
        <row r="24">
          <cell r="F24" t="str">
            <v>ANGUL</v>
          </cell>
          <cell r="G24">
            <v>2</v>
          </cell>
          <cell r="H24">
            <v>35</v>
          </cell>
        </row>
        <row r="25">
          <cell r="F25" t="str">
            <v>JAJPUR TOWN</v>
          </cell>
          <cell r="G25">
            <v>10</v>
          </cell>
          <cell r="H25">
            <v>35</v>
          </cell>
        </row>
        <row r="26">
          <cell r="F26" t="str">
            <v>DHENKANAL</v>
          </cell>
          <cell r="G26">
            <v>2</v>
          </cell>
          <cell r="H26">
            <v>35</v>
          </cell>
        </row>
        <row r="27">
          <cell r="F27" t="str">
            <v>NARSINGHPUR</v>
          </cell>
          <cell r="G27">
            <v>8</v>
          </cell>
          <cell r="H27">
            <v>30</v>
          </cell>
        </row>
        <row r="28">
          <cell r="F28" t="str">
            <v>JALESWAR</v>
          </cell>
          <cell r="G28">
            <v>4</v>
          </cell>
          <cell r="H28">
            <v>40</v>
          </cell>
        </row>
        <row r="29">
          <cell r="F29" t="str">
            <v>KARANJIA</v>
          </cell>
          <cell r="G29">
            <v>3</v>
          </cell>
          <cell r="H29">
            <v>40</v>
          </cell>
        </row>
        <row r="30">
          <cell r="F30" t="str">
            <v>JASIPUR</v>
          </cell>
          <cell r="G30">
            <v>2</v>
          </cell>
          <cell r="H30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5.5703125" style="1" bestFit="1" customWidth="1"/>
    <col min="9" max="9" width="6.5703125" style="2" bestFit="1" customWidth="1"/>
    <col min="10" max="10" width="5.5703125" style="2" bestFit="1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12" t="s">
        <v>0</v>
      </c>
      <c r="I1" s="13"/>
      <c r="J1" s="13"/>
      <c r="K1" s="14"/>
    </row>
    <row r="2" spans="1:11" ht="69.75" customHeight="1">
      <c r="A2" s="11" t="s">
        <v>79</v>
      </c>
      <c r="B2" s="11"/>
      <c r="C2" s="11"/>
      <c r="D2" s="11"/>
      <c r="E2" s="11"/>
      <c r="F2" s="11"/>
      <c r="G2" s="11"/>
      <c r="H2" s="12" t="s">
        <v>82</v>
      </c>
      <c r="I2" s="13"/>
      <c r="J2" s="13"/>
      <c r="K2" s="14"/>
    </row>
    <row r="3" spans="1:11" s="22" customFormat="1" ht="15.75" customHeight="1">
      <c r="A3" s="5" t="s">
        <v>70</v>
      </c>
      <c r="B3" s="5" t="s">
        <v>71</v>
      </c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5" t="s">
        <v>77</v>
      </c>
      <c r="I3" s="20" t="s">
        <v>1</v>
      </c>
      <c r="J3" s="20" t="s">
        <v>78</v>
      </c>
      <c r="K3" s="21" t="s">
        <v>83</v>
      </c>
    </row>
    <row r="4" spans="1:11">
      <c r="A4" s="4">
        <v>1</v>
      </c>
      <c r="B4" s="4" t="s">
        <v>2</v>
      </c>
      <c r="C4" s="4" t="s">
        <v>48</v>
      </c>
      <c r="D4" s="4" t="s">
        <v>3</v>
      </c>
      <c r="E4" s="10" t="s">
        <v>47</v>
      </c>
      <c r="F4" s="4" t="s">
        <v>34</v>
      </c>
      <c r="G4" s="4">
        <v>4</v>
      </c>
      <c r="H4" s="7">
        <f>VLOOKUP(F4,[1]Invoice!$F$4:$H$30,3,FALSE)</f>
        <v>35</v>
      </c>
      <c r="I4" s="7">
        <f>G4*8</f>
        <v>32</v>
      </c>
      <c r="J4" s="7">
        <v>40</v>
      </c>
      <c r="K4" s="7">
        <f>G4*H4+I4+J4</f>
        <v>212</v>
      </c>
    </row>
    <row r="5" spans="1:11">
      <c r="A5" s="4">
        <v>2</v>
      </c>
      <c r="B5" s="4" t="s">
        <v>2</v>
      </c>
      <c r="C5" s="4" t="s">
        <v>49</v>
      </c>
      <c r="D5" s="4" t="s">
        <v>6</v>
      </c>
      <c r="E5" s="10" t="s">
        <v>47</v>
      </c>
      <c r="F5" s="4" t="s">
        <v>34</v>
      </c>
      <c r="G5" s="4">
        <v>2</v>
      </c>
      <c r="H5" s="7">
        <f>VLOOKUP(F5,[1]Invoice!$F$4:$H$30,3,FALSE)</f>
        <v>35</v>
      </c>
      <c r="I5" s="7">
        <f t="shared" ref="I5:I26" si="0">G5*8</f>
        <v>16</v>
      </c>
      <c r="J5" s="7">
        <v>40</v>
      </c>
      <c r="K5" s="7">
        <f t="shared" ref="K5:K26" si="1">G5*H5+I5+J5</f>
        <v>126</v>
      </c>
    </row>
    <row r="6" spans="1:11">
      <c r="A6" s="4">
        <v>3</v>
      </c>
      <c r="B6" s="4" t="s">
        <v>2</v>
      </c>
      <c r="C6" s="4" t="s">
        <v>50</v>
      </c>
      <c r="D6" s="4" t="s">
        <v>7</v>
      </c>
      <c r="E6" s="10" t="s">
        <v>47</v>
      </c>
      <c r="F6" s="4" t="s">
        <v>36</v>
      </c>
      <c r="G6" s="4">
        <v>7</v>
      </c>
      <c r="H6" s="7">
        <f>VLOOKUP(F6,[1]Invoice!$F$4:$H$30,3,FALSE)</f>
        <v>40</v>
      </c>
      <c r="I6" s="7">
        <f t="shared" si="0"/>
        <v>56</v>
      </c>
      <c r="J6" s="7">
        <v>40</v>
      </c>
      <c r="K6" s="7">
        <f t="shared" si="1"/>
        <v>376</v>
      </c>
    </row>
    <row r="7" spans="1:11">
      <c r="A7" s="4">
        <v>4</v>
      </c>
      <c r="B7" s="4" t="s">
        <v>2</v>
      </c>
      <c r="C7" s="4" t="s">
        <v>51</v>
      </c>
      <c r="D7" s="4" t="s">
        <v>8</v>
      </c>
      <c r="E7" s="10" t="s">
        <v>47</v>
      </c>
      <c r="F7" s="4" t="s">
        <v>37</v>
      </c>
      <c r="G7" s="4">
        <v>6</v>
      </c>
      <c r="H7" s="7">
        <f>VLOOKUP(F7,[1]Invoice!$F$4:$H$30,3,FALSE)</f>
        <v>35</v>
      </c>
      <c r="I7" s="7">
        <f t="shared" si="0"/>
        <v>48</v>
      </c>
      <c r="J7" s="7">
        <v>40</v>
      </c>
      <c r="K7" s="7">
        <f t="shared" si="1"/>
        <v>298</v>
      </c>
    </row>
    <row r="8" spans="1:11">
      <c r="A8" s="4">
        <v>5</v>
      </c>
      <c r="B8" s="4" t="s">
        <v>2</v>
      </c>
      <c r="C8" s="4" t="s">
        <v>52</v>
      </c>
      <c r="D8" s="4" t="s">
        <v>9</v>
      </c>
      <c r="E8" s="10" t="s">
        <v>47</v>
      </c>
      <c r="F8" s="4" t="s">
        <v>38</v>
      </c>
      <c r="G8" s="4">
        <v>29</v>
      </c>
      <c r="H8" s="7">
        <f>VLOOKUP(F8,[1]Invoice!$F$4:$H$30,3,FALSE)</f>
        <v>35</v>
      </c>
      <c r="I8" s="7">
        <f t="shared" si="0"/>
        <v>232</v>
      </c>
      <c r="J8" s="7">
        <v>40</v>
      </c>
      <c r="K8" s="7">
        <f t="shared" si="1"/>
        <v>1287</v>
      </c>
    </row>
    <row r="9" spans="1:11">
      <c r="A9" s="4">
        <v>6</v>
      </c>
      <c r="B9" s="4" t="s">
        <v>19</v>
      </c>
      <c r="C9" s="4" t="s">
        <v>53</v>
      </c>
      <c r="D9" s="4" t="s">
        <v>20</v>
      </c>
      <c r="E9" s="10" t="s">
        <v>47</v>
      </c>
      <c r="F9" s="4" t="s">
        <v>41</v>
      </c>
      <c r="G9" s="4">
        <v>5</v>
      </c>
      <c r="H9" s="7">
        <f>VLOOKUP(F9,[1]Invoice!$F$4:$H$30,3,FALSE)</f>
        <v>35</v>
      </c>
      <c r="I9" s="7">
        <f t="shared" si="0"/>
        <v>40</v>
      </c>
      <c r="J9" s="7">
        <v>40</v>
      </c>
      <c r="K9" s="7">
        <f t="shared" si="1"/>
        <v>255</v>
      </c>
    </row>
    <row r="10" spans="1:11">
      <c r="A10" s="4">
        <v>7</v>
      </c>
      <c r="B10" s="4" t="s">
        <v>4</v>
      </c>
      <c r="C10" s="4" t="s">
        <v>54</v>
      </c>
      <c r="D10" s="4" t="s">
        <v>5</v>
      </c>
      <c r="E10" s="10" t="s">
        <v>47</v>
      </c>
      <c r="F10" s="4" t="s">
        <v>35</v>
      </c>
      <c r="G10" s="4">
        <v>6</v>
      </c>
      <c r="H10" s="7">
        <f>VLOOKUP(F10,[1]Invoice!$F$4:$H$30,3,FALSE)</f>
        <v>35</v>
      </c>
      <c r="I10" s="7">
        <f t="shared" si="0"/>
        <v>48</v>
      </c>
      <c r="J10" s="7">
        <v>40</v>
      </c>
      <c r="K10" s="7">
        <f t="shared" si="1"/>
        <v>298</v>
      </c>
    </row>
    <row r="11" spans="1:11">
      <c r="A11" s="4">
        <v>8</v>
      </c>
      <c r="B11" s="4" t="s">
        <v>4</v>
      </c>
      <c r="C11" s="4" t="s">
        <v>55</v>
      </c>
      <c r="D11" s="4" t="s">
        <v>18</v>
      </c>
      <c r="E11" s="10" t="s">
        <v>47</v>
      </c>
      <c r="F11" s="4" t="s">
        <v>35</v>
      </c>
      <c r="G11" s="4">
        <v>2</v>
      </c>
      <c r="H11" s="7">
        <f>VLOOKUP(F11,[1]Invoice!$F$4:$H$30,3,FALSE)</f>
        <v>35</v>
      </c>
      <c r="I11" s="7">
        <f t="shared" si="0"/>
        <v>16</v>
      </c>
      <c r="J11" s="7">
        <v>40</v>
      </c>
      <c r="K11" s="7">
        <f t="shared" si="1"/>
        <v>126</v>
      </c>
    </row>
    <row r="12" spans="1:11">
      <c r="A12" s="4">
        <v>9</v>
      </c>
      <c r="B12" s="4" t="s">
        <v>4</v>
      </c>
      <c r="C12" s="4" t="s">
        <v>56</v>
      </c>
      <c r="D12" s="4" t="s">
        <v>21</v>
      </c>
      <c r="E12" s="10" t="s">
        <v>47</v>
      </c>
      <c r="F12" s="4" t="s">
        <v>42</v>
      </c>
      <c r="G12" s="4">
        <v>5</v>
      </c>
      <c r="H12" s="7">
        <v>35</v>
      </c>
      <c r="I12" s="7">
        <f t="shared" si="0"/>
        <v>40</v>
      </c>
      <c r="J12" s="7">
        <v>40</v>
      </c>
      <c r="K12" s="7">
        <f t="shared" si="1"/>
        <v>255</v>
      </c>
    </row>
    <row r="13" spans="1:11">
      <c r="A13" s="4">
        <v>10</v>
      </c>
      <c r="B13" s="4" t="s">
        <v>4</v>
      </c>
      <c r="C13" s="4" t="s">
        <v>57</v>
      </c>
      <c r="D13" s="4" t="s">
        <v>31</v>
      </c>
      <c r="E13" s="10" t="s">
        <v>47</v>
      </c>
      <c r="F13" s="4" t="s">
        <v>46</v>
      </c>
      <c r="G13" s="4">
        <v>2</v>
      </c>
      <c r="H13" s="7">
        <f>VLOOKUP(F13,[1]Invoice!$F$4:$H$30,3,FALSE)</f>
        <v>35</v>
      </c>
      <c r="I13" s="7">
        <f t="shared" si="0"/>
        <v>16</v>
      </c>
      <c r="J13" s="7">
        <v>40</v>
      </c>
      <c r="K13" s="7">
        <f t="shared" si="1"/>
        <v>126</v>
      </c>
    </row>
    <row r="14" spans="1:11">
      <c r="A14" s="4">
        <v>11</v>
      </c>
      <c r="B14" s="4" t="s">
        <v>16</v>
      </c>
      <c r="C14" s="4" t="s">
        <v>58</v>
      </c>
      <c r="D14" s="4" t="s">
        <v>17</v>
      </c>
      <c r="E14" s="10" t="s">
        <v>47</v>
      </c>
      <c r="F14" s="4" t="s">
        <v>35</v>
      </c>
      <c r="G14" s="4">
        <v>4</v>
      </c>
      <c r="H14" s="7">
        <f>VLOOKUP(F14,[1]Invoice!$F$4:$H$30,3,FALSE)</f>
        <v>35</v>
      </c>
      <c r="I14" s="7">
        <f t="shared" si="0"/>
        <v>32</v>
      </c>
      <c r="J14" s="7">
        <v>40</v>
      </c>
      <c r="K14" s="7">
        <f t="shared" si="1"/>
        <v>212</v>
      </c>
    </row>
    <row r="15" spans="1:11">
      <c r="A15" s="4">
        <v>12</v>
      </c>
      <c r="B15" s="4" t="s">
        <v>14</v>
      </c>
      <c r="C15" s="4" t="s">
        <v>59</v>
      </c>
      <c r="D15" s="4" t="s">
        <v>15</v>
      </c>
      <c r="E15" s="10" t="s">
        <v>47</v>
      </c>
      <c r="F15" s="4" t="s">
        <v>40</v>
      </c>
      <c r="G15" s="4">
        <v>8</v>
      </c>
      <c r="H15" s="7">
        <f>VLOOKUP(F15,[1]Invoice!$F$4:$H$30,3,FALSE)</f>
        <v>35</v>
      </c>
      <c r="I15" s="7">
        <f t="shared" si="0"/>
        <v>64</v>
      </c>
      <c r="J15" s="7">
        <v>40</v>
      </c>
      <c r="K15" s="7">
        <f t="shared" si="1"/>
        <v>384</v>
      </c>
    </row>
    <row r="16" spans="1:11">
      <c r="A16" s="4">
        <v>13</v>
      </c>
      <c r="B16" s="4" t="s">
        <v>26</v>
      </c>
      <c r="C16" s="4" t="s">
        <v>60</v>
      </c>
      <c r="D16" s="4" t="s">
        <v>27</v>
      </c>
      <c r="E16" s="10" t="s">
        <v>47</v>
      </c>
      <c r="F16" s="4" t="s">
        <v>34</v>
      </c>
      <c r="G16" s="4">
        <v>20</v>
      </c>
      <c r="H16" s="7">
        <f>VLOOKUP(F16,[1]Invoice!$F$4:$H$30,3,FALSE)</f>
        <v>35</v>
      </c>
      <c r="I16" s="7">
        <f t="shared" si="0"/>
        <v>160</v>
      </c>
      <c r="J16" s="7">
        <v>40</v>
      </c>
      <c r="K16" s="7">
        <f t="shared" si="1"/>
        <v>900</v>
      </c>
    </row>
    <row r="17" spans="1:11">
      <c r="A17" s="4">
        <v>14</v>
      </c>
      <c r="B17" s="4" t="s">
        <v>29</v>
      </c>
      <c r="C17" s="4" t="s">
        <v>61</v>
      </c>
      <c r="D17" s="4" t="s">
        <v>30</v>
      </c>
      <c r="E17" s="10" t="s">
        <v>47</v>
      </c>
      <c r="F17" s="4" t="s">
        <v>45</v>
      </c>
      <c r="G17" s="4">
        <v>8</v>
      </c>
      <c r="H17" s="7">
        <f>VLOOKUP(F17,[1]Invoice!$F$4:$H$30,3,FALSE)</f>
        <v>40</v>
      </c>
      <c r="I17" s="7">
        <f t="shared" si="0"/>
        <v>64</v>
      </c>
      <c r="J17" s="7">
        <v>40</v>
      </c>
      <c r="K17" s="7">
        <f t="shared" si="1"/>
        <v>424</v>
      </c>
    </row>
    <row r="18" spans="1:11">
      <c r="A18" s="4">
        <v>15</v>
      </c>
      <c r="B18" s="4" t="s">
        <v>22</v>
      </c>
      <c r="C18" s="4" t="s">
        <v>62</v>
      </c>
      <c r="D18" s="4" t="s">
        <v>23</v>
      </c>
      <c r="E18" s="10" t="s">
        <v>47</v>
      </c>
      <c r="F18" s="4" t="s">
        <v>42</v>
      </c>
      <c r="G18" s="4">
        <v>8</v>
      </c>
      <c r="H18" s="7">
        <v>35</v>
      </c>
      <c r="I18" s="7">
        <f t="shared" si="0"/>
        <v>64</v>
      </c>
      <c r="J18" s="7">
        <v>40</v>
      </c>
      <c r="K18" s="7">
        <f t="shared" si="1"/>
        <v>384</v>
      </c>
    </row>
    <row r="19" spans="1:11">
      <c r="A19" s="4">
        <v>16</v>
      </c>
      <c r="B19" s="4" t="s">
        <v>22</v>
      </c>
      <c r="C19" s="4" t="s">
        <v>63</v>
      </c>
      <c r="D19" s="4" t="s">
        <v>24</v>
      </c>
      <c r="E19" s="10" t="s">
        <v>47</v>
      </c>
      <c r="F19" s="4" t="s">
        <v>34</v>
      </c>
      <c r="G19" s="4">
        <v>4</v>
      </c>
      <c r="H19" s="7">
        <f>VLOOKUP(F19,[1]Invoice!$F$4:$H$30,3,FALSE)</f>
        <v>35</v>
      </c>
      <c r="I19" s="7">
        <f t="shared" si="0"/>
        <v>32</v>
      </c>
      <c r="J19" s="7">
        <v>40</v>
      </c>
      <c r="K19" s="7">
        <f t="shared" si="1"/>
        <v>212</v>
      </c>
    </row>
    <row r="20" spans="1:11">
      <c r="A20" s="4">
        <v>17</v>
      </c>
      <c r="B20" s="4" t="s">
        <v>22</v>
      </c>
      <c r="C20" s="4" t="s">
        <v>64</v>
      </c>
      <c r="D20" s="4" t="s">
        <v>25</v>
      </c>
      <c r="E20" s="10" t="s">
        <v>47</v>
      </c>
      <c r="F20" s="4" t="s">
        <v>43</v>
      </c>
      <c r="G20" s="4">
        <v>6</v>
      </c>
      <c r="H20" s="7">
        <f>VLOOKUP(F20,[1]Invoice!$F$4:$H$30,3,FALSE)</f>
        <v>40</v>
      </c>
      <c r="I20" s="7">
        <f t="shared" si="0"/>
        <v>48</v>
      </c>
      <c r="J20" s="7">
        <v>40</v>
      </c>
      <c r="K20" s="7">
        <f t="shared" si="1"/>
        <v>328</v>
      </c>
    </row>
    <row r="21" spans="1:11">
      <c r="A21" s="4">
        <v>18</v>
      </c>
      <c r="B21" s="4" t="s">
        <v>22</v>
      </c>
      <c r="C21" s="4" t="s">
        <v>65</v>
      </c>
      <c r="D21" s="4" t="s">
        <v>32</v>
      </c>
      <c r="E21" s="10" t="s">
        <v>47</v>
      </c>
      <c r="F21" s="4" t="s">
        <v>46</v>
      </c>
      <c r="G21" s="4">
        <v>8</v>
      </c>
      <c r="H21" s="7">
        <f>VLOOKUP(F21,[1]Invoice!$F$4:$H$30,3,FALSE)</f>
        <v>35</v>
      </c>
      <c r="I21" s="7">
        <f t="shared" si="0"/>
        <v>64</v>
      </c>
      <c r="J21" s="7">
        <v>40</v>
      </c>
      <c r="K21" s="7">
        <f t="shared" si="1"/>
        <v>384</v>
      </c>
    </row>
    <row r="22" spans="1:11">
      <c r="A22" s="4">
        <v>19</v>
      </c>
      <c r="B22" s="4" t="s">
        <v>10</v>
      </c>
      <c r="C22" s="4" t="s">
        <v>66</v>
      </c>
      <c r="D22" s="4" t="s">
        <v>11</v>
      </c>
      <c r="E22" s="10" t="s">
        <v>47</v>
      </c>
      <c r="F22" s="4" t="s">
        <v>38</v>
      </c>
      <c r="G22" s="4">
        <v>4</v>
      </c>
      <c r="H22" s="7">
        <f>VLOOKUP(F22,[1]Invoice!$F$4:$H$30,3,FALSE)</f>
        <v>35</v>
      </c>
      <c r="I22" s="7">
        <f t="shared" si="0"/>
        <v>32</v>
      </c>
      <c r="J22" s="7">
        <v>40</v>
      </c>
      <c r="K22" s="7">
        <f t="shared" si="1"/>
        <v>212</v>
      </c>
    </row>
    <row r="23" spans="1:11">
      <c r="A23" s="4">
        <v>20</v>
      </c>
      <c r="B23" s="4" t="s">
        <v>10</v>
      </c>
      <c r="C23" s="4" t="s">
        <v>67</v>
      </c>
      <c r="D23" s="4" t="s">
        <v>12</v>
      </c>
      <c r="E23" s="10" t="s">
        <v>47</v>
      </c>
      <c r="F23" s="4" t="s">
        <v>39</v>
      </c>
      <c r="G23" s="4">
        <v>5</v>
      </c>
      <c r="H23" s="7">
        <f>VLOOKUP(F23,[1]Invoice!$F$4:$H$30,3,FALSE)</f>
        <v>35</v>
      </c>
      <c r="I23" s="7">
        <f t="shared" si="0"/>
        <v>40</v>
      </c>
      <c r="J23" s="7">
        <v>40</v>
      </c>
      <c r="K23" s="7">
        <f t="shared" si="1"/>
        <v>255</v>
      </c>
    </row>
    <row r="24" spans="1:11">
      <c r="A24" s="4">
        <v>21</v>
      </c>
      <c r="B24" s="4" t="s">
        <v>10</v>
      </c>
      <c r="C24" s="4" t="s">
        <v>68</v>
      </c>
      <c r="D24" s="4" t="s">
        <v>13</v>
      </c>
      <c r="E24" s="10" t="s">
        <v>47</v>
      </c>
      <c r="F24" s="4" t="s">
        <v>35</v>
      </c>
      <c r="G24" s="4">
        <v>7</v>
      </c>
      <c r="H24" s="7">
        <f>VLOOKUP(F24,[1]Invoice!$F$4:$H$30,3,FALSE)</f>
        <v>35</v>
      </c>
      <c r="I24" s="7">
        <f t="shared" si="0"/>
        <v>56</v>
      </c>
      <c r="J24" s="7">
        <v>40</v>
      </c>
      <c r="K24" s="7">
        <f t="shared" si="1"/>
        <v>341</v>
      </c>
    </row>
    <row r="25" spans="1:11">
      <c r="A25" s="4">
        <v>22</v>
      </c>
      <c r="B25" s="4" t="s">
        <v>10</v>
      </c>
      <c r="C25" s="4" t="s">
        <v>69</v>
      </c>
      <c r="D25" s="4" t="s">
        <v>28</v>
      </c>
      <c r="E25" s="10" t="s">
        <v>47</v>
      </c>
      <c r="F25" s="4" t="s">
        <v>44</v>
      </c>
      <c r="G25" s="4">
        <v>4</v>
      </c>
      <c r="H25" s="7">
        <f>VLOOKUP(F25,[1]Invoice!$F$4:$H$30,3,FALSE)</f>
        <v>40</v>
      </c>
      <c r="I25" s="7">
        <f t="shared" si="0"/>
        <v>32</v>
      </c>
      <c r="J25" s="7">
        <v>40</v>
      </c>
      <c r="K25" s="7">
        <f t="shared" si="1"/>
        <v>232</v>
      </c>
    </row>
    <row r="26" spans="1:11">
      <c r="A26" s="4">
        <v>23</v>
      </c>
      <c r="B26" s="4" t="s">
        <v>10</v>
      </c>
      <c r="C26" s="4" t="s">
        <v>69</v>
      </c>
      <c r="D26" s="4" t="s">
        <v>28</v>
      </c>
      <c r="E26" s="10" t="s">
        <v>47</v>
      </c>
      <c r="F26" s="4" t="s">
        <v>44</v>
      </c>
      <c r="G26" s="4">
        <v>4</v>
      </c>
      <c r="H26" s="7">
        <f>VLOOKUP(F26,[1]Invoice!$F$4:$H$30,3,FALSE)</f>
        <v>40</v>
      </c>
      <c r="I26" s="7">
        <f t="shared" si="0"/>
        <v>32</v>
      </c>
      <c r="J26" s="7">
        <v>40</v>
      </c>
      <c r="K26" s="7">
        <f t="shared" si="1"/>
        <v>232</v>
      </c>
    </row>
    <row r="27" spans="1:11" s="3" customFormat="1">
      <c r="A27" s="16" t="s">
        <v>80</v>
      </c>
      <c r="B27" s="17"/>
      <c r="C27" s="17"/>
      <c r="D27" s="17"/>
      <c r="E27" s="17"/>
      <c r="F27" s="17"/>
      <c r="G27" s="17"/>
      <c r="H27" s="17"/>
      <c r="I27" s="18"/>
      <c r="J27" s="19"/>
      <c r="K27" s="6">
        <f>SUM(K4:K26)</f>
        <v>7859</v>
      </c>
    </row>
    <row r="28" spans="1:11" s="3" customFormat="1" ht="30" customHeight="1">
      <c r="A28" s="15" t="s">
        <v>81</v>
      </c>
      <c r="B28" s="8"/>
      <c r="C28" s="8"/>
      <c r="D28" s="8"/>
      <c r="E28" s="8"/>
      <c r="F28" s="8"/>
      <c r="G28" s="8"/>
      <c r="H28" s="8"/>
      <c r="I28" s="9"/>
      <c r="J28" s="9"/>
      <c r="K28" s="9"/>
    </row>
    <row r="29" spans="1:11" s="3" customFormat="1" ht="30" customHeight="1">
      <c r="A29" s="8" t="s">
        <v>33</v>
      </c>
      <c r="B29" s="8"/>
      <c r="C29" s="8"/>
      <c r="D29" s="8"/>
      <c r="E29" s="8"/>
      <c r="F29" s="8"/>
      <c r="G29" s="8"/>
      <c r="H29" s="8"/>
      <c r="I29" s="9"/>
      <c r="J29" s="9"/>
      <c r="K29" s="9"/>
    </row>
  </sheetData>
  <sortState ref="B4:S26">
    <sortCondition ref="B4"/>
  </sortState>
  <mergeCells count="7">
    <mergeCell ref="A28:K28"/>
    <mergeCell ref="A29:K29"/>
    <mergeCell ref="H1:K1"/>
    <mergeCell ref="H2:K2"/>
    <mergeCell ref="A27:J27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2025-02-05T07:43:22Z</dcterms:created>
  <dcterms:modified xsi:type="dcterms:W3CDTF">2025-02-05T07:43:47Z</dcterms:modified>
</cp:coreProperties>
</file>