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J5" l="1"/>
  <c r="J6"/>
  <c r="J7"/>
  <c r="J8"/>
  <c r="J9"/>
  <c r="J4"/>
  <c r="I5"/>
  <c r="I6"/>
  <c r="I7"/>
  <c r="I8"/>
  <c r="I9"/>
  <c r="I4"/>
  <c r="H5"/>
  <c r="L5" s="1"/>
  <c r="H6"/>
  <c r="L6" s="1"/>
  <c r="H7"/>
  <c r="L7" s="1"/>
  <c r="H8"/>
  <c r="L8" s="1"/>
  <c r="H9"/>
  <c r="L9" s="1"/>
  <c r="H4"/>
  <c r="L4" s="1"/>
  <c r="L10" s="1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<sst xmlns="http://schemas.openxmlformats.org/spreadsheetml/2006/main" count="48" uniqueCount="41">
  <si>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</si>
  <si>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01/1/2025</t>
  </si>
  <si>
    <t>941</t>
  </si>
  <si>
    <t>14/1/2025</t>
  </si>
  <si>
    <t>961</t>
  </si>
  <si>
    <t>18/1/2025</t>
  </si>
  <si>
    <t>971</t>
  </si>
  <si>
    <t>28/1/2025</t>
  </si>
  <si>
    <t>1011</t>
  </si>
  <si>
    <t>23/1/2025</t>
  </si>
  <si>
    <t>994</t>
  </si>
  <si>
    <t>29/1/2025</t>
  </si>
  <si>
    <t>1014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</si>
  <si>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</si>
  <si>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</si>
  <si>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</si>
  <si>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</si>
  <si>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</si>
  <si>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</si>
  <si>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</si>
  <si>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RATE</t>
  </si>
  <si>
    <t>DD.CH</t>
  </si>
  <si>
    <t>LR CH.</t>
  </si>
  <si>
    <t>AMOUNT</t>
  </si>
  <si>
    <t>TO</t>
  </si>
  <si>
    <t>KEONJHAR</t>
  </si>
  <si>
    <t>RAJ SUNAKHALA</t>
  </si>
  <si>
    <t>CHANDPUR</t>
  </si>
  <si>
    <t>PURI</t>
  </si>
  <si>
    <t>CTC</t>
  </si>
  <si>
    <t>JA/22398</t>
  </si>
  <si>
    <t>MA/13794</t>
  </si>
  <si>
    <t>JA/23541</t>
  </si>
  <si>
    <t>JA/24355</t>
  </si>
  <si>
    <t>JA/23910</t>
  </si>
  <si>
    <t>JA/24502</t>
  </si>
  <si>
    <t>(RUPEES TWO THOUSAND FOUR HUNDRED TWENTY SIX ONLY)</t>
  </si>
  <si>
    <t>Kindly, verify &amp; confirm within 7 days, else GST will be filed by 20th FEB, 2025. 
GST to be paid by Consignor under Reverse Charge Mechanism(RCM) as per GST.</t>
  </si>
  <si>
    <t xml:space="preserve">LOCK MASTER INDIA PVT LTD
Address:industrial estate,jagatpur,9437672888
GST No:21AAACL2928F1Z0
</t>
  </si>
  <si>
    <t xml:space="preserve">Bill Date:31/01/2025
Bill NO : 33677
Total Amount:2426.00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</si>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</sst>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190500</xdr:rowOff>
    </xdr:from>
    <xdr:to>
      <xdr:col>7</xdr:col>
      <xdr:colOff>104775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90500"/>
          <a:ext cx="3857625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R17" sqref="R1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5.5703125" style="1" bestFit="1" customWidth="1"/>
    <col min="7" max="7" width="5.42578125" style="1" bestFit="1" customWidth="1"/>
    <col min="8" max="8" width="6.85546875" style="1" customWidth="1"/>
    <col min="9" max="9" width="6.5703125" style="2" customWidth="1"/>
    <col min="10" max="10" width="6.5703125" style="2" bestFit="1" customWidth="1"/>
    <col min="11" max="11" width="7.140625" style="2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19" t="s">
        <v>0</v>
      </c>
      <c r="J1" s="20"/>
      <c r="K1" s="20"/>
      <c r="L1" s="20"/>
    </row>
    <row r="2" spans="1:12" ht="65.25" customHeight="1">
      <c r="A2" s="24" t="s">
        <v>38</v>
      </c>
      <c r="B2" s="25"/>
      <c r="C2" s="25"/>
      <c r="D2" s="25"/>
      <c r="E2" s="25"/>
      <c r="F2" s="25"/>
      <c r="G2" s="25"/>
      <c r="H2" s="26"/>
      <c r="I2" s="19" t="s">
        <v>39</v>
      </c>
      <c r="J2" s="20"/>
      <c r="K2" s="20"/>
      <c r="L2" s="20"/>
    </row>
    <row r="3" spans="1:12" s="12" customFormat="1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24</v>
      </c>
      <c r="G3" s="10" t="s">
        <v>19</v>
      </c>
      <c r="H3" s="10" t="s">
        <v>20</v>
      </c>
      <c r="I3" s="11" t="s">
        <v>40</v>
      </c>
      <c r="J3" s="11" t="s">
        <v>21</v>
      </c>
      <c r="K3" s="11" t="s">
        <v>22</v>
      </c>
      <c r="L3" s="11" t="s">
        <v>23</v>
      </c>
    </row>
    <row r="4" spans="1:12" ht="15.75" customHeight="1">
      <c r="A4" s="4">
        <v>1</v>
      </c>
      <c r="B4" s="4" t="s">
        <v>1</v>
      </c>
      <c r="C4" s="4" t="s">
        <v>30</v>
      </c>
      <c r="D4" s="4" t="s">
        <v>2</v>
      </c>
      <c r="E4" s="4" t="s">
        <v>29</v>
      </c>
      <c r="F4" s="7" t="s">
        <v>25</v>
      </c>
      <c r="G4" s="4">
        <v>3</v>
      </c>
      <c r="H4" s="8">
        <f>VLOOKUP(F4,'[1]LOCK MASTER'!$C$5:$D$57,2,FALSE)</f>
        <v>70</v>
      </c>
      <c r="I4" s="6">
        <f>G4*2</f>
        <v>6</v>
      </c>
      <c r="J4" s="6">
        <f>G4*12</f>
        <v>36</v>
      </c>
      <c r="K4" s="6">
        <v>50</v>
      </c>
      <c r="L4" s="6">
        <f>G4*H4+I4+J4+K4</f>
        <v>302</v>
      </c>
    </row>
    <row r="5" spans="1:12" ht="15.75" customHeight="1">
      <c r="A5" s="4">
        <v>2</v>
      </c>
      <c r="B5" s="4" t="s">
        <v>3</v>
      </c>
      <c r="C5" s="4" t="s">
        <v>31</v>
      </c>
      <c r="D5" s="4" t="s">
        <v>4</v>
      </c>
      <c r="E5" s="7" t="s">
        <v>29</v>
      </c>
      <c r="F5" s="7" t="s">
        <v>25</v>
      </c>
      <c r="G5" s="4">
        <v>2</v>
      </c>
      <c r="H5" s="8">
        <f>VLOOKUP(F5,'[1]LOCK MASTER'!$C$5:$D$57,2,FALSE)</f>
        <v>70</v>
      </c>
      <c r="I5" s="8">
        <f t="shared" ref="I5:I9" si="0">G5*2</f>
        <v>4</v>
      </c>
      <c r="J5" s="8">
        <f t="shared" ref="J5:J9" si="1">G5*12</f>
        <v>24</v>
      </c>
      <c r="K5" s="8">
        <v>50</v>
      </c>
      <c r="L5" s="8">
        <f t="shared" ref="L5:L9" si="2">G5*H5+I5+J5+K5</f>
        <v>218</v>
      </c>
    </row>
    <row r="6" spans="1:12" ht="15.75" customHeight="1">
      <c r="A6" s="4">
        <v>3</v>
      </c>
      <c r="B6" s="4" t="s">
        <v>5</v>
      </c>
      <c r="C6" s="4" t="s">
        <v>32</v>
      </c>
      <c r="D6" s="4" t="s">
        <v>6</v>
      </c>
      <c r="E6" s="7" t="s">
        <v>29</v>
      </c>
      <c r="F6" s="7" t="s">
        <v>26</v>
      </c>
      <c r="G6" s="4">
        <v>5</v>
      </c>
      <c r="H6" s="8">
        <f>VLOOKUP(F6,'[1]LOCK MASTER'!$C$5:$D$57,2,FALSE)</f>
        <v>80</v>
      </c>
      <c r="I6" s="8">
        <f t="shared" si="0"/>
        <v>10</v>
      </c>
      <c r="J6" s="8">
        <f t="shared" si="1"/>
        <v>60</v>
      </c>
      <c r="K6" s="8">
        <v>50</v>
      </c>
      <c r="L6" s="8">
        <f t="shared" si="2"/>
        <v>520</v>
      </c>
    </row>
    <row r="7" spans="1:12" ht="15.75" customHeight="1">
      <c r="A7" s="4">
        <v>4</v>
      </c>
      <c r="B7" s="4" t="s">
        <v>9</v>
      </c>
      <c r="C7" s="4" t="s">
        <v>34</v>
      </c>
      <c r="D7" s="4" t="s">
        <v>10</v>
      </c>
      <c r="E7" s="7" t="s">
        <v>29</v>
      </c>
      <c r="F7" s="7" t="s">
        <v>27</v>
      </c>
      <c r="G7" s="4">
        <v>3</v>
      </c>
      <c r="H7" s="8">
        <f>VLOOKUP(F7,'[1]LOCK MASTER'!$C$5:$D$57,2,FALSE)</f>
        <v>60</v>
      </c>
      <c r="I7" s="8">
        <f t="shared" si="0"/>
        <v>6</v>
      </c>
      <c r="J7" s="8">
        <f t="shared" si="1"/>
        <v>36</v>
      </c>
      <c r="K7" s="8">
        <v>50</v>
      </c>
      <c r="L7" s="8">
        <f t="shared" si="2"/>
        <v>272</v>
      </c>
    </row>
    <row r="8" spans="1:12" ht="15.75" customHeight="1">
      <c r="A8" s="4">
        <v>5</v>
      </c>
      <c r="B8" s="4" t="s">
        <v>7</v>
      </c>
      <c r="C8" s="4" t="s">
        <v>33</v>
      </c>
      <c r="D8" s="4" t="s">
        <v>8</v>
      </c>
      <c r="E8" s="7" t="s">
        <v>29</v>
      </c>
      <c r="F8" s="7" t="s">
        <v>27</v>
      </c>
      <c r="G8" s="4">
        <v>1</v>
      </c>
      <c r="H8" s="8">
        <f>VLOOKUP(F8,'[1]LOCK MASTER'!$C$5:$D$57,2,FALSE)</f>
        <v>60</v>
      </c>
      <c r="I8" s="8">
        <f t="shared" si="0"/>
        <v>2</v>
      </c>
      <c r="J8" s="8">
        <f t="shared" si="1"/>
        <v>12</v>
      </c>
      <c r="K8" s="8">
        <v>50</v>
      </c>
      <c r="L8" s="8">
        <f t="shared" si="2"/>
        <v>124</v>
      </c>
    </row>
    <row r="9" spans="1:12" ht="15.75" customHeight="1">
      <c r="A9" s="4">
        <v>6</v>
      </c>
      <c r="B9" s="4" t="s">
        <v>11</v>
      </c>
      <c r="C9" s="4" t="s">
        <v>35</v>
      </c>
      <c r="D9" s="4" t="s">
        <v>12</v>
      </c>
      <c r="E9" s="7" t="s">
        <v>29</v>
      </c>
      <c r="F9" s="7" t="s">
        <v>28</v>
      </c>
      <c r="G9" s="4">
        <v>10</v>
      </c>
      <c r="H9" s="8">
        <f>VLOOKUP(F9,'[1]LOCK MASTER'!$C$5:$D$57,2,FALSE)</f>
        <v>80</v>
      </c>
      <c r="I9" s="8">
        <f t="shared" si="0"/>
        <v>20</v>
      </c>
      <c r="J9" s="8">
        <f t="shared" si="1"/>
        <v>120</v>
      </c>
      <c r="K9" s="8">
        <v>50</v>
      </c>
      <c r="L9" s="8">
        <f t="shared" si="2"/>
        <v>990</v>
      </c>
    </row>
    <row r="10" spans="1:12" s="3" customFormat="1">
      <c r="A10" s="15" t="s">
        <v>36</v>
      </c>
      <c r="B10" s="16"/>
      <c r="C10" s="16"/>
      <c r="D10" s="16"/>
      <c r="E10" s="16"/>
      <c r="F10" s="16"/>
      <c r="G10" s="16"/>
      <c r="H10" s="16"/>
      <c r="I10" s="17"/>
      <c r="J10" s="17"/>
      <c r="K10" s="18"/>
      <c r="L10" s="5">
        <f>SUM(L4:L9)</f>
        <v>2426</v>
      </c>
    </row>
    <row r="11" spans="1:12" s="3" customFormat="1" ht="30" customHeight="1">
      <c r="A11" s="13" t="s">
        <v>37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</row>
    <row r="12" spans="1:12" s="3" customFormat="1" ht="30" customHeight="1">
      <c r="A12" s="13" t="s">
        <v>13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</row>
    <row r="13" spans="1:12">
      <c r="G13" s="9">
        <f>SUM(G4:G9)</f>
        <v>24</v>
      </c>
    </row>
  </sheetData>
  <sortState ref="B4:L9">
    <sortCondition ref="B4:B9"/>
  </sortState>
  <mergeCells count="7">
    <mergeCell ref="A12:L12"/>
    <mergeCell ref="A10:K10"/>
    <mergeCell ref="I1:L1"/>
    <mergeCell ref="I2:L2"/>
    <mergeCell ref="A1:H1"/>
    <mergeCell ref="A2:H2"/>
    <mergeCell ref="A11:L11"/>
  </mergeCells>
  <conditionalFormatting sqref="C1:C1048576">
    <cfRule type="duplicateValues" dxfId="1" priority="2"/>
    <cfRule type="duplicateValues" dxfId="0" priority="1"/>
  </conditionalFormatting>
  <pageMargins left="0.41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2025-02-19T07:51:03Z</cp:lastPrinted>
  <dcterms:created xsi:type="dcterms:W3CDTF">2025-02-08T10:20:55Z</dcterms:created>
  <dcterms:modified xsi:type="dcterms:W3CDTF">2025-02-19T07:51:15Z</dcterms:modified>
</cp:coreProperties>
</file>