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70" windowWidth="9255" windowHeight="609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4" i="1"/>
  <c r="K12"/>
  <c r="I5" l="1"/>
  <c r="I6"/>
  <c r="I7"/>
  <c r="I8"/>
  <c r="I9"/>
  <c r="I10"/>
  <c r="I11"/>
  <c r="I4"/>
  <c r="H5"/>
  <c r="K5" s="1"/>
  <c r="H6"/>
  <c r="K6" s="1"/>
  <c r="H7"/>
  <c r="K7" s="1"/>
  <c r="H8"/>
  <c r="K8" s="1"/>
  <c r="H9"/>
  <c r="K9" s="1"/>
  <c r="H10"/>
  <c r="K10" s="1"/>
  <c r="H11"/>
  <c r="K11" s="1"/>
  <c r="H4"/>
</calcChain>
</file>

<file path=xl/sharedStrings.xml><?xml version="1.0" encoding="utf-8"?>
<sst xmlns="http://schemas.openxmlformats.org/spreadsheetml/2006/main" count="57" uniqueCount="45">
  <si>
    <t>INVOICE
ATC LOGISTICS,,8984191006
GST No:21CHVPB1842D2ZQ</t>
  </si>
  <si>
    <t>23/1/2025</t>
  </si>
  <si>
    <t>3783/3782/3785</t>
  </si>
  <si>
    <t>25/1/2025</t>
  </si>
  <si>
    <t>830</t>
  </si>
  <si>
    <t>17/1/2025</t>
  </si>
  <si>
    <t>3745</t>
  </si>
  <si>
    <t>31/1/2025</t>
  </si>
  <si>
    <t>4024</t>
  </si>
  <si>
    <t>14/1/2025</t>
  </si>
  <si>
    <t>782</t>
  </si>
  <si>
    <t>1159</t>
  </si>
  <si>
    <t>02/1/2025</t>
  </si>
  <si>
    <t>3647</t>
  </si>
  <si>
    <t>30/1/2025</t>
  </si>
  <si>
    <t>3971</t>
  </si>
  <si>
    <t>Thanking you for your business.
ATC LOGISTICS</t>
  </si>
  <si>
    <t xml:space="preserve">TTK HEALTHCARE LIMITED
Address: ANSHUMALA, 2ND PROFESSORPARA , CUTTACK
753003, ODISHA,6712310522
GST No:21AABCT3312J1ZU
</t>
  </si>
  <si>
    <t>JAA/03855</t>
  </si>
  <si>
    <t>CH/06987</t>
  </si>
  <si>
    <t>CH/06818</t>
  </si>
  <si>
    <t>CH/07114</t>
  </si>
  <si>
    <t>CH/07112</t>
  </si>
  <si>
    <t>CH/06517</t>
  </si>
  <si>
    <t>CH/07080</t>
  </si>
  <si>
    <t>SL</t>
  </si>
  <si>
    <t>DATE</t>
  </si>
  <si>
    <t>LR NO</t>
  </si>
  <si>
    <t>FROM</t>
  </si>
  <si>
    <t>INV NO</t>
  </si>
  <si>
    <t>CASE</t>
  </si>
  <si>
    <t>RATE</t>
  </si>
  <si>
    <t>HAM</t>
  </si>
  <si>
    <t>LR CH.</t>
  </si>
  <si>
    <t>AMOUNT</t>
  </si>
  <si>
    <t>TO</t>
  </si>
  <si>
    <t>ROURKELA</t>
  </si>
  <si>
    <t>MALKANGIRI</t>
  </si>
  <si>
    <t>BARIPADA</t>
  </si>
  <si>
    <t>JEYPORE</t>
  </si>
  <si>
    <t>CTC</t>
  </si>
  <si>
    <t>(RUPEES THREE THOUSAND THREE HUNDRED SEVENTY TWO ONLY)</t>
  </si>
  <si>
    <t xml:space="preserve">Bill Date:31/01/2025
Bill NO  : 4512
Total Amount:3372.00
</t>
  </si>
  <si>
    <t>CN-13038</t>
  </si>
  <si>
    <t>Kindly, verify &amp; confirm within 7 days, else GST will be filed by 20th FEB,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</si>
</sst>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66675</xdr:rowOff>
    </xdr:from>
    <xdr:to>
      <xdr:col>6</xdr:col>
      <xdr:colOff>114300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66675"/>
          <a:ext cx="3638550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6">
          <cell r="B6" t="str">
            <v>ANGUL</v>
          </cell>
          <cell r="C6">
            <v>20</v>
          </cell>
          <cell r="D6">
            <v>23</v>
          </cell>
        </row>
        <row r="7">
          <cell r="B7" t="str">
            <v>BALASORE</v>
          </cell>
          <cell r="C7">
            <v>20</v>
          </cell>
          <cell r="D7">
            <v>23</v>
          </cell>
        </row>
        <row r="8">
          <cell r="B8" t="str">
            <v>BARGARH</v>
          </cell>
          <cell r="C8">
            <v>25</v>
          </cell>
          <cell r="D8">
            <v>28</v>
          </cell>
        </row>
        <row r="9">
          <cell r="B9" t="str">
            <v>BARIPADA</v>
          </cell>
          <cell r="C9">
            <v>22</v>
          </cell>
          <cell r="D9">
            <v>25</v>
          </cell>
        </row>
        <row r="10">
          <cell r="B10" t="str">
            <v>BERHAMPUR</v>
          </cell>
          <cell r="C10">
            <v>22</v>
          </cell>
          <cell r="D10">
            <v>25</v>
          </cell>
        </row>
        <row r="11">
          <cell r="B11" t="str">
            <v>BHADRAK</v>
          </cell>
          <cell r="C11">
            <v>20</v>
          </cell>
          <cell r="D11">
            <v>23</v>
          </cell>
        </row>
        <row r="12">
          <cell r="B12" t="str">
            <v>BHANJANAGAR</v>
          </cell>
          <cell r="C12">
            <v>27</v>
          </cell>
          <cell r="D12">
            <v>30</v>
          </cell>
        </row>
        <row r="13">
          <cell r="B13" t="str">
            <v>BHAWANIPATNA</v>
          </cell>
          <cell r="C13">
            <v>40</v>
          </cell>
          <cell r="D13">
            <v>43</v>
          </cell>
        </row>
        <row r="14">
          <cell r="B14" t="str">
            <v>BOLANGIR</v>
          </cell>
          <cell r="C14">
            <v>32</v>
          </cell>
          <cell r="D14">
            <v>35</v>
          </cell>
        </row>
        <row r="15">
          <cell r="B15" t="str">
            <v>BORIGUMA</v>
          </cell>
          <cell r="C15">
            <v>62</v>
          </cell>
          <cell r="D15">
            <v>65</v>
          </cell>
        </row>
        <row r="16">
          <cell r="B16" t="str">
            <v>DHARMAGARH</v>
          </cell>
          <cell r="C16">
            <v>42</v>
          </cell>
          <cell r="D16">
            <v>45</v>
          </cell>
        </row>
        <row r="17">
          <cell r="B17" t="str">
            <v>DHENKANAL</v>
          </cell>
          <cell r="C17">
            <v>20</v>
          </cell>
          <cell r="D17">
            <v>23</v>
          </cell>
        </row>
        <row r="18">
          <cell r="B18" t="str">
            <v>JEYPORE</v>
          </cell>
          <cell r="C18">
            <v>42</v>
          </cell>
          <cell r="D18">
            <v>45</v>
          </cell>
        </row>
        <row r="19">
          <cell r="B19" t="str">
            <v>JHARSUGUDA</v>
          </cell>
          <cell r="C19">
            <v>27</v>
          </cell>
          <cell r="D19">
            <v>30</v>
          </cell>
        </row>
        <row r="20">
          <cell r="B20" t="str">
            <v>KANTABANJI</v>
          </cell>
          <cell r="C20">
            <v>37</v>
          </cell>
          <cell r="D20">
            <v>40</v>
          </cell>
        </row>
        <row r="21">
          <cell r="B21" t="str">
            <v>KESINGA</v>
          </cell>
          <cell r="C21">
            <v>42</v>
          </cell>
          <cell r="D21">
            <v>45</v>
          </cell>
        </row>
        <row r="22">
          <cell r="B22" t="str">
            <v>KHARIAR ROAD</v>
          </cell>
          <cell r="C22">
            <v>62</v>
          </cell>
          <cell r="D22">
            <v>65</v>
          </cell>
        </row>
        <row r="23">
          <cell r="B23" t="str">
            <v>KORAPUT</v>
          </cell>
          <cell r="C23">
            <v>47</v>
          </cell>
          <cell r="D23">
            <v>50</v>
          </cell>
        </row>
        <row r="24">
          <cell r="B24" t="str">
            <v>MALKANGIRI</v>
          </cell>
          <cell r="C24">
            <v>52</v>
          </cell>
          <cell r="D24">
            <v>55</v>
          </cell>
        </row>
        <row r="25">
          <cell r="B25" t="str">
            <v>NABARANGPUR</v>
          </cell>
          <cell r="C25">
            <v>47</v>
          </cell>
          <cell r="D25">
            <v>50</v>
          </cell>
        </row>
        <row r="26">
          <cell r="B26" t="str">
            <v>RAIRANGPUR</v>
          </cell>
          <cell r="C26">
            <v>32</v>
          </cell>
          <cell r="D26">
            <v>35</v>
          </cell>
        </row>
        <row r="27">
          <cell r="B27" t="str">
            <v>RAJGANGPUR</v>
          </cell>
          <cell r="C27">
            <v>32</v>
          </cell>
          <cell r="D27">
            <v>35</v>
          </cell>
        </row>
        <row r="28">
          <cell r="B28" t="str">
            <v>RAYAGADA</v>
          </cell>
          <cell r="C28">
            <v>32</v>
          </cell>
          <cell r="D28">
            <v>35</v>
          </cell>
        </row>
        <row r="29">
          <cell r="B29" t="str">
            <v>ROURKELA</v>
          </cell>
          <cell r="C29">
            <v>32</v>
          </cell>
          <cell r="D29">
            <v>35</v>
          </cell>
        </row>
        <row r="30">
          <cell r="B30" t="str">
            <v>SAMBALPUR</v>
          </cell>
          <cell r="C30">
            <v>25</v>
          </cell>
          <cell r="D30">
            <v>28</v>
          </cell>
        </row>
        <row r="31">
          <cell r="B31" t="str">
            <v>SIMILIGUDA</v>
          </cell>
          <cell r="C31">
            <v>47</v>
          </cell>
          <cell r="D31">
            <v>50</v>
          </cell>
        </row>
        <row r="32">
          <cell r="B32" t="str">
            <v>TALCHER</v>
          </cell>
          <cell r="C32">
            <v>20</v>
          </cell>
          <cell r="D32">
            <v>23</v>
          </cell>
        </row>
        <row r="33">
          <cell r="B33" t="str">
            <v>UMERKOTE</v>
          </cell>
          <cell r="C33">
            <v>52</v>
          </cell>
          <cell r="D33">
            <v>55</v>
          </cell>
        </row>
        <row r="34">
          <cell r="B34" t="str">
            <v>KALIMELA</v>
          </cell>
          <cell r="C34">
            <v>55</v>
          </cell>
          <cell r="D34">
            <v>58</v>
          </cell>
        </row>
      </sheetData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4"/>
  <sheetViews>
    <sheetView tabSelected="1" workbookViewId="0">
      <selection activeCell="N9" sqref="N9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0.140625" style="1" bestFit="1" customWidth="1"/>
    <col min="4" max="4" width="6.42578125" style="1" bestFit="1" customWidth="1"/>
    <col min="5" max="5" width="12.28515625" style="1" bestFit="1" customWidth="1"/>
    <col min="6" max="6" width="14.85546875" style="1" bestFit="1" customWidth="1"/>
    <col min="7" max="7" width="5.42578125" style="1" bestFit="1" customWidth="1"/>
    <col min="8" max="9" width="5.5703125" style="2" bestFit="1" customWidth="1"/>
    <col min="10" max="10" width="6.42578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20"/>
      <c r="B1" s="21"/>
      <c r="C1" s="21"/>
      <c r="D1" s="21"/>
      <c r="E1" s="21"/>
      <c r="F1" s="21"/>
      <c r="G1" s="22"/>
      <c r="H1" s="18" t="s">
        <v>0</v>
      </c>
      <c r="I1" s="19"/>
      <c r="J1" s="19"/>
      <c r="K1" s="19"/>
    </row>
    <row r="2" spans="1:11" ht="83.25" customHeight="1">
      <c r="A2" s="23" t="s">
        <v>17</v>
      </c>
      <c r="B2" s="24"/>
      <c r="C2" s="24"/>
      <c r="D2" s="24"/>
      <c r="E2" s="24"/>
      <c r="F2" s="24"/>
      <c r="G2" s="25"/>
      <c r="H2" s="18" t="s">
        <v>42</v>
      </c>
      <c r="I2" s="19"/>
      <c r="J2" s="19"/>
      <c r="K2" s="19"/>
    </row>
    <row r="3" spans="1:11" s="3" customFormat="1">
      <c r="A3" s="9" t="s">
        <v>25</v>
      </c>
      <c r="B3" s="9" t="s">
        <v>26</v>
      </c>
      <c r="C3" s="9" t="s">
        <v>27</v>
      </c>
      <c r="D3" s="9" t="s">
        <v>28</v>
      </c>
      <c r="E3" s="9" t="s">
        <v>35</v>
      </c>
      <c r="F3" s="9" t="s">
        <v>29</v>
      </c>
      <c r="G3" s="9" t="s">
        <v>30</v>
      </c>
      <c r="H3" s="10" t="s">
        <v>31</v>
      </c>
      <c r="I3" s="10" t="s">
        <v>32</v>
      </c>
      <c r="J3" s="10" t="s">
        <v>33</v>
      </c>
      <c r="K3" s="10" t="s">
        <v>34</v>
      </c>
    </row>
    <row r="4" spans="1:11">
      <c r="A4" s="4">
        <v>1</v>
      </c>
      <c r="B4" s="4" t="s">
        <v>12</v>
      </c>
      <c r="C4" s="4" t="s">
        <v>23</v>
      </c>
      <c r="D4" s="11" t="s">
        <v>40</v>
      </c>
      <c r="E4" s="7" t="s">
        <v>39</v>
      </c>
      <c r="F4" s="4" t="s">
        <v>13</v>
      </c>
      <c r="G4" s="4">
        <v>10</v>
      </c>
      <c r="H4" s="6">
        <f>VLOOKUP(E4,'[1]TTK HEALTH CARE LTD.'!$B$6:$D$34,3,FALSE)</f>
        <v>45</v>
      </c>
      <c r="I4" s="6">
        <f>G4*1</f>
        <v>10</v>
      </c>
      <c r="J4" s="6">
        <v>25</v>
      </c>
      <c r="K4" s="6">
        <f>G4*H4+I4+J4</f>
        <v>485</v>
      </c>
    </row>
    <row r="5" spans="1:11">
      <c r="A5" s="4">
        <v>2</v>
      </c>
      <c r="B5" s="4" t="s">
        <v>9</v>
      </c>
      <c r="C5" s="11" t="s">
        <v>43</v>
      </c>
      <c r="D5" s="11" t="s">
        <v>40</v>
      </c>
      <c r="E5" s="7" t="s">
        <v>36</v>
      </c>
      <c r="F5" s="4" t="s">
        <v>10</v>
      </c>
      <c r="G5" s="4">
        <v>2</v>
      </c>
      <c r="H5" s="8">
        <f>VLOOKUP(E5,'[1]TTK HEALTH CARE LTD.'!$B$6:$D$34,3,FALSE)</f>
        <v>35</v>
      </c>
      <c r="I5" s="8">
        <f t="shared" ref="I5:I11" si="0">G5*1</f>
        <v>2</v>
      </c>
      <c r="J5" s="6">
        <v>25</v>
      </c>
      <c r="K5" s="8">
        <f t="shared" ref="K5:K11" si="1">G5*H5+I5+J5</f>
        <v>97</v>
      </c>
    </row>
    <row r="6" spans="1:11">
      <c r="A6" s="4">
        <v>3</v>
      </c>
      <c r="B6" s="4" t="s">
        <v>5</v>
      </c>
      <c r="C6" s="4" t="s">
        <v>20</v>
      </c>
      <c r="D6" s="11" t="s">
        <v>40</v>
      </c>
      <c r="E6" s="7" t="s">
        <v>38</v>
      </c>
      <c r="F6" s="4" t="s">
        <v>6</v>
      </c>
      <c r="G6" s="4">
        <v>6</v>
      </c>
      <c r="H6" s="8">
        <f>VLOOKUP(E6,'[1]TTK HEALTH CARE LTD.'!$B$6:$D$34,3,FALSE)</f>
        <v>25</v>
      </c>
      <c r="I6" s="8">
        <f t="shared" si="0"/>
        <v>6</v>
      </c>
      <c r="J6" s="6">
        <v>25</v>
      </c>
      <c r="K6" s="8">
        <f t="shared" si="1"/>
        <v>181</v>
      </c>
    </row>
    <row r="7" spans="1:11">
      <c r="A7" s="4">
        <v>4</v>
      </c>
      <c r="B7" s="4" t="s">
        <v>1</v>
      </c>
      <c r="C7" s="4" t="s">
        <v>18</v>
      </c>
      <c r="D7" s="11" t="s">
        <v>40</v>
      </c>
      <c r="E7" s="7" t="s">
        <v>36</v>
      </c>
      <c r="F7" s="4" t="s">
        <v>2</v>
      </c>
      <c r="G7" s="4">
        <v>11</v>
      </c>
      <c r="H7" s="8">
        <f>VLOOKUP(E7,'[1]TTK HEALTH CARE LTD.'!$B$6:$D$34,3,FALSE)</f>
        <v>35</v>
      </c>
      <c r="I7" s="8">
        <f t="shared" si="0"/>
        <v>11</v>
      </c>
      <c r="J7" s="6">
        <v>25</v>
      </c>
      <c r="K7" s="8">
        <f t="shared" si="1"/>
        <v>421</v>
      </c>
    </row>
    <row r="8" spans="1:11">
      <c r="A8" s="4">
        <v>5</v>
      </c>
      <c r="B8" s="4" t="s">
        <v>3</v>
      </c>
      <c r="C8" s="4" t="s">
        <v>19</v>
      </c>
      <c r="D8" s="11" t="s">
        <v>40</v>
      </c>
      <c r="E8" s="7" t="s">
        <v>37</v>
      </c>
      <c r="F8" s="4" t="s">
        <v>4</v>
      </c>
      <c r="G8" s="4">
        <v>8</v>
      </c>
      <c r="H8" s="8">
        <f>VLOOKUP(E8,'[1]TTK HEALTH CARE LTD.'!$B$6:$D$34,3,FALSE)</f>
        <v>55</v>
      </c>
      <c r="I8" s="8">
        <f t="shared" si="0"/>
        <v>8</v>
      </c>
      <c r="J8" s="6">
        <v>25</v>
      </c>
      <c r="K8" s="8">
        <f t="shared" si="1"/>
        <v>473</v>
      </c>
    </row>
    <row r="9" spans="1:11">
      <c r="A9" s="4">
        <v>6</v>
      </c>
      <c r="B9" s="4" t="s">
        <v>14</v>
      </c>
      <c r="C9" s="4" t="s">
        <v>24</v>
      </c>
      <c r="D9" s="11" t="s">
        <v>40</v>
      </c>
      <c r="E9" s="7" t="s">
        <v>36</v>
      </c>
      <c r="F9" s="4" t="s">
        <v>15</v>
      </c>
      <c r="G9" s="4">
        <v>38</v>
      </c>
      <c r="H9" s="8">
        <f>VLOOKUP(E9,'[1]TTK HEALTH CARE LTD.'!$B$6:$D$34,3,FALSE)</f>
        <v>35</v>
      </c>
      <c r="I9" s="8">
        <f t="shared" si="0"/>
        <v>38</v>
      </c>
      <c r="J9" s="6">
        <v>25</v>
      </c>
      <c r="K9" s="8">
        <f t="shared" si="1"/>
        <v>1393</v>
      </c>
    </row>
    <row r="10" spans="1:11">
      <c r="A10" s="4">
        <v>7</v>
      </c>
      <c r="B10" s="4" t="s">
        <v>7</v>
      </c>
      <c r="C10" s="4" t="s">
        <v>21</v>
      </c>
      <c r="D10" s="11" t="s">
        <v>40</v>
      </c>
      <c r="E10" s="7" t="s">
        <v>36</v>
      </c>
      <c r="F10" s="4" t="s">
        <v>8</v>
      </c>
      <c r="G10" s="4">
        <v>6</v>
      </c>
      <c r="H10" s="8">
        <f>VLOOKUP(E10,'[1]TTK HEALTH CARE LTD.'!$B$6:$D$34,3,FALSE)</f>
        <v>35</v>
      </c>
      <c r="I10" s="8">
        <f t="shared" si="0"/>
        <v>6</v>
      </c>
      <c r="J10" s="6">
        <v>25</v>
      </c>
      <c r="K10" s="8">
        <f t="shared" si="1"/>
        <v>241</v>
      </c>
    </row>
    <row r="11" spans="1:11">
      <c r="A11" s="4">
        <v>8</v>
      </c>
      <c r="B11" s="4" t="s">
        <v>7</v>
      </c>
      <c r="C11" s="4" t="s">
        <v>22</v>
      </c>
      <c r="D11" s="11" t="s">
        <v>40</v>
      </c>
      <c r="E11" s="7" t="s">
        <v>37</v>
      </c>
      <c r="F11" s="4" t="s">
        <v>11</v>
      </c>
      <c r="G11" s="4">
        <v>1</v>
      </c>
      <c r="H11" s="8">
        <f>VLOOKUP(E11,'[1]TTK HEALTH CARE LTD.'!$B$6:$D$34,3,FALSE)</f>
        <v>55</v>
      </c>
      <c r="I11" s="8">
        <f t="shared" si="0"/>
        <v>1</v>
      </c>
      <c r="J11" s="6">
        <v>25</v>
      </c>
      <c r="K11" s="8">
        <f t="shared" si="1"/>
        <v>81</v>
      </c>
    </row>
    <row r="12" spans="1:11" s="3" customFormat="1">
      <c r="A12" s="12" t="s">
        <v>41</v>
      </c>
      <c r="B12" s="13"/>
      <c r="C12" s="13"/>
      <c r="D12" s="13"/>
      <c r="E12" s="13"/>
      <c r="F12" s="13"/>
      <c r="G12" s="13"/>
      <c r="H12" s="14"/>
      <c r="I12" s="14"/>
      <c r="J12" s="15"/>
      <c r="K12" s="5">
        <f>SUM(K4:K11)</f>
        <v>3372</v>
      </c>
    </row>
    <row r="13" spans="1:11" s="3" customFormat="1" ht="30" customHeight="1">
      <c r="A13" s="16" t="s">
        <v>44</v>
      </c>
      <c r="B13" s="16"/>
      <c r="C13" s="16"/>
      <c r="D13" s="16"/>
      <c r="E13" s="16"/>
      <c r="F13" s="16"/>
      <c r="G13" s="16"/>
      <c r="H13" s="17"/>
      <c r="I13" s="17"/>
      <c r="J13" s="17"/>
      <c r="K13" s="17"/>
    </row>
    <row r="14" spans="1:11" s="3" customFormat="1" ht="30" customHeight="1">
      <c r="A14" s="16" t="s">
        <v>16</v>
      </c>
      <c r="B14" s="16"/>
      <c r="C14" s="16"/>
      <c r="D14" s="16"/>
      <c r="E14" s="16"/>
      <c r="F14" s="16"/>
      <c r="G14" s="16"/>
      <c r="H14" s="17"/>
      <c r="I14" s="17"/>
      <c r="J14" s="17"/>
      <c r="K14" s="17"/>
    </row>
  </sheetData>
  <sortState ref="B4:K11">
    <sortCondition ref="B4:B11"/>
  </sortState>
  <mergeCells count="7">
    <mergeCell ref="A12:J12"/>
    <mergeCell ref="A13:K13"/>
    <mergeCell ref="A14:K14"/>
    <mergeCell ref="H1:K1"/>
    <mergeCell ref="H2:K2"/>
    <mergeCell ref="A1:G1"/>
    <mergeCell ref="A2:G2"/>
  </mergeCells>
  <conditionalFormatting sqref="C1:C1048576">
    <cfRule type="duplicateValues" dxfId="0" priority="1"/>
  </conditionalFormatting>
  <pageMargins left="0.7" right="0.3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2025-02-08T04:52:35Z</cp:lastPrinted>
  <dcterms:created xsi:type="dcterms:W3CDTF">2025-02-06T07:54:43Z</dcterms:created>
  <dcterms:modified xsi:type="dcterms:W3CDTF">2025-02-08T04:52:36Z</dcterms:modified>
</cp:coreProperties>
</file>