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0" windowWidth="19440" windowHeight="889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Invoice!$G$1:$G$26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5" i="1"/>
  <c r="H25" i="1" l="1"/>
  <c r="L18" i="1"/>
  <c r="L11" i="1"/>
  <c r="L14" i="1"/>
  <c r="L20" i="1"/>
  <c r="L9" i="1"/>
  <c r="I19" i="1"/>
  <c r="L19" i="1" s="1"/>
  <c r="I17" i="1"/>
  <c r="L17" i="1" s="1"/>
  <c r="I16" i="1"/>
  <c r="L16" i="1" s="1"/>
  <c r="I15" i="1"/>
  <c r="L15" i="1" s="1"/>
  <c r="I13" i="1"/>
  <c r="L13" i="1" s="1"/>
  <c r="I12" i="1"/>
  <c r="I10" i="1"/>
  <c r="L10" i="1" s="1"/>
  <c r="I8" i="1"/>
  <c r="L8" i="1" s="1"/>
  <c r="I7" i="1"/>
  <c r="L7" i="1" s="1"/>
  <c r="I6" i="1"/>
  <c r="L6" i="1" s="1"/>
  <c r="I5" i="1"/>
  <c r="L5" i="1" s="1"/>
  <c r="I4" i="1"/>
  <c r="L4" i="1" s="1"/>
  <c r="L12" i="1" l="1"/>
  <c r="L21" i="1"/>
</calcChain>
</file>

<file path=xl/sharedStrings.xml><?xml version="1.0" encoding="utf-8"?>
<sst xmlns="http://schemas.openxmlformats.org/spreadsheetml/2006/main" count="121" uniqueCount="77">
  <si>
    <t>Invoice
PRAGATI LOGISTICS,SAMANTA SAHI KHUNTIA LANE,8984191006
GST :21AGHPB9356M1Z9</t>
  </si>
  <si>
    <t>DATE</t>
  </si>
  <si>
    <t xml:space="preserve">PRODUCT </t>
  </si>
  <si>
    <t>CASE</t>
  </si>
  <si>
    <t>RATE</t>
  </si>
  <si>
    <t>03/5/2024</t>
  </si>
  <si>
    <t>39</t>
  </si>
  <si>
    <t>AYURVEDIC OIL</t>
  </si>
  <si>
    <t>04/5/2024</t>
  </si>
  <si>
    <t>37</t>
  </si>
  <si>
    <t>40</t>
  </si>
  <si>
    <t>11/5/2024</t>
  </si>
  <si>
    <t>50</t>
  </si>
  <si>
    <t>0049</t>
  </si>
  <si>
    <t>AGARBATTI</t>
  </si>
  <si>
    <t>0048</t>
  </si>
  <si>
    <t>0047</t>
  </si>
  <si>
    <t>15/5/2024</t>
  </si>
  <si>
    <t>52</t>
  </si>
  <si>
    <t>51</t>
  </si>
  <si>
    <t>18/5/2024</t>
  </si>
  <si>
    <t>53</t>
  </si>
  <si>
    <t>27/5/2024</t>
  </si>
  <si>
    <t>64</t>
  </si>
  <si>
    <t>67</t>
  </si>
  <si>
    <t>69</t>
  </si>
  <si>
    <t>65</t>
  </si>
  <si>
    <t>63</t>
  </si>
  <si>
    <t>29/5/2024</t>
  </si>
  <si>
    <t>74</t>
  </si>
  <si>
    <t>GST to be paid by Consignor under Reverse Charge Mechanism (RCM) as per GST</t>
  </si>
  <si>
    <t>Thanking you for your business.
PRAGATI LOGISTICS</t>
  </si>
  <si>
    <t>27</t>
  </si>
  <si>
    <t>01/5/2024</t>
  </si>
  <si>
    <t>PARADEEP</t>
  </si>
  <si>
    <t>BHANJANAGAR</t>
  </si>
  <si>
    <t>BARBIL</t>
  </si>
  <si>
    <t>JEYPORE</t>
  </si>
  <si>
    <t>ANGUL</t>
  </si>
  <si>
    <t xml:space="preserve">PARALAKHEMUNDI </t>
  </si>
  <si>
    <t>PHULBANI</t>
  </si>
  <si>
    <t>DASPALLA</t>
  </si>
  <si>
    <t>PURI</t>
  </si>
  <si>
    <t>JATNI</t>
  </si>
  <si>
    <t>JAJPUR ROAD</t>
  </si>
  <si>
    <t>SHERAGADA</t>
  </si>
  <si>
    <t>CTC</t>
  </si>
  <si>
    <t>FROM</t>
  </si>
  <si>
    <t>TO</t>
  </si>
  <si>
    <t>SL</t>
  </si>
  <si>
    <t>LR NO</t>
  </si>
  <si>
    <t>INV NO</t>
  </si>
  <si>
    <t>PL/DO/02132</t>
  </si>
  <si>
    <t>PL/MA/01833</t>
  </si>
  <si>
    <t>PL/MA/01868</t>
  </si>
  <si>
    <t>PL/MA/01869</t>
  </si>
  <si>
    <t>PL/MA/02154</t>
  </si>
  <si>
    <t>PL/MA/02162</t>
  </si>
  <si>
    <t>PL/MA/02163</t>
  </si>
  <si>
    <t>PL/MA/02164</t>
  </si>
  <si>
    <t>PL/MA/02318</t>
  </si>
  <si>
    <t>PL/MA/02330</t>
  </si>
  <si>
    <t>PL/MA/02488</t>
  </si>
  <si>
    <t>PL/MA/02810</t>
  </si>
  <si>
    <t>PL/DO/03902</t>
  </si>
  <si>
    <t>PL/DO/03903</t>
  </si>
  <si>
    <t>PL/DO/03908</t>
  </si>
  <si>
    <t>PL/DO/03909</t>
  </si>
  <si>
    <t>PL/MA/02943</t>
  </si>
  <si>
    <t>BARAMBA</t>
  </si>
  <si>
    <t>(RUPEES TEN THOUSAND SEVEN HUNDRED TWENTY NINE ONLY)</t>
  </si>
  <si>
    <t>DD.CH.</t>
  </si>
  <si>
    <t>LR CH.</t>
  </si>
  <si>
    <t>AMT.</t>
  </si>
  <si>
    <t>Declaration � Kindly verify and confirm before 20/06/2024</t>
  </si>
  <si>
    <t xml:space="preserve">
To, 
SHREE HANUMAN AGENCY
Address: H.No.412, Ward No.14   Keuta sahi
 Choudhury bazar  753001,7978605766
GST No:21AZYPS2806B1ZE
</t>
  </si>
  <si>
    <t>Bill Date:31/05/2024
Bill no : 7852
TotalAmount: 10729.00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</si>
</sst>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552451</xdr:colOff>
      <xdr:row>0</xdr:row>
      <xdr:rowOff>1000124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4400550" cy="100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</row>
        <row r="6">
          <cell r="C6" t="str">
            <v>ASKA</v>
          </cell>
          <cell r="D6">
            <v>29</v>
          </cell>
        </row>
        <row r="7">
          <cell r="C7" t="str">
            <v>BALASORE</v>
          </cell>
          <cell r="D7">
            <v>29</v>
          </cell>
        </row>
        <row r="8">
          <cell r="C8" t="str">
            <v>BALIGUDA</v>
          </cell>
        </row>
        <row r="9">
          <cell r="C9" t="str">
            <v>BALUGAON</v>
          </cell>
          <cell r="D9">
            <v>29</v>
          </cell>
        </row>
        <row r="10">
          <cell r="C10" t="str">
            <v>BARAMBA</v>
          </cell>
          <cell r="D10">
            <v>44</v>
          </cell>
        </row>
        <row r="11">
          <cell r="C11" t="str">
            <v>BEGUNIAPADA</v>
          </cell>
          <cell r="D11">
            <v>29</v>
          </cell>
        </row>
        <row r="12">
          <cell r="C12" t="str">
            <v>BELAGUNTHA</v>
          </cell>
          <cell r="D12">
            <v>29</v>
          </cell>
        </row>
        <row r="13">
          <cell r="C13" t="str">
            <v>BELIAPAL</v>
          </cell>
          <cell r="D13">
            <v>29</v>
          </cell>
        </row>
        <row r="14">
          <cell r="C14" t="str">
            <v>BERHAMPUR</v>
          </cell>
          <cell r="D14">
            <v>29</v>
          </cell>
        </row>
        <row r="15">
          <cell r="C15" t="str">
            <v>BHADRAK</v>
          </cell>
          <cell r="D15">
            <v>29</v>
          </cell>
        </row>
        <row r="16">
          <cell r="C16" t="str">
            <v>BHUBANESWAR</v>
          </cell>
          <cell r="D16">
            <v>29</v>
          </cell>
        </row>
        <row r="17">
          <cell r="C17" t="str">
            <v>CHHATRAPUR</v>
          </cell>
          <cell r="D17">
            <v>40</v>
          </cell>
        </row>
        <row r="18">
          <cell r="C18" t="str">
            <v>CHIKITI PENTHA</v>
          </cell>
          <cell r="D18">
            <v>29</v>
          </cell>
        </row>
        <row r="19">
          <cell r="C19" t="str">
            <v>DASPALLA</v>
          </cell>
          <cell r="D19">
            <v>33</v>
          </cell>
        </row>
        <row r="20">
          <cell r="C20" t="str">
            <v>DHENKANAL</v>
          </cell>
          <cell r="D20">
            <v>29</v>
          </cell>
        </row>
        <row r="21">
          <cell r="C21" t="str">
            <v>DIGAPAHANDI</v>
          </cell>
          <cell r="D21">
            <v>29</v>
          </cell>
        </row>
        <row r="22">
          <cell r="C22" t="str">
            <v>HINJILIKATU</v>
          </cell>
          <cell r="D22">
            <v>29</v>
          </cell>
        </row>
        <row r="23">
          <cell r="C23" t="str">
            <v>JAJPUR ROAD</v>
          </cell>
          <cell r="D23">
            <v>44</v>
          </cell>
        </row>
        <row r="24">
          <cell r="C24" t="str">
            <v>JATNI</v>
          </cell>
          <cell r="D24">
            <v>29</v>
          </cell>
        </row>
        <row r="25">
          <cell r="C25" t="str">
            <v>KENDRAPARA</v>
          </cell>
          <cell r="D25">
            <v>29</v>
          </cell>
        </row>
        <row r="26">
          <cell r="C26" t="str">
            <v>KEONJHAR</v>
          </cell>
          <cell r="D26">
            <v>29</v>
          </cell>
        </row>
        <row r="27">
          <cell r="C27" t="str">
            <v>KHURDA</v>
          </cell>
          <cell r="D27">
            <v>29</v>
          </cell>
        </row>
        <row r="28">
          <cell r="C28" t="str">
            <v>POLASARA</v>
          </cell>
          <cell r="D28">
            <v>29</v>
          </cell>
        </row>
        <row r="29">
          <cell r="C29" t="str">
            <v>PURI</v>
          </cell>
          <cell r="D29">
            <v>29</v>
          </cell>
        </row>
        <row r="30">
          <cell r="C30" t="str">
            <v>PURUSOTTAMPUR</v>
          </cell>
          <cell r="D30">
            <v>29</v>
          </cell>
        </row>
        <row r="31">
          <cell r="C31" t="str">
            <v>R UDAYAGIRI</v>
          </cell>
        </row>
        <row r="32">
          <cell r="C32" t="str">
            <v>TALCHER</v>
          </cell>
          <cell r="D32">
            <v>29</v>
          </cell>
        </row>
        <row r="33">
          <cell r="C33" t="str">
            <v>JALESWAR</v>
          </cell>
          <cell r="D33">
            <v>44</v>
          </cell>
        </row>
        <row r="34">
          <cell r="C34" t="str">
            <v>GANJAM</v>
          </cell>
          <cell r="D34">
            <v>29</v>
          </cell>
        </row>
        <row r="35">
          <cell r="C35" t="str">
            <v>SHERGARH</v>
          </cell>
          <cell r="D35">
            <v>29</v>
          </cell>
        </row>
        <row r="36">
          <cell r="C36" t="str">
            <v>KODALA</v>
          </cell>
          <cell r="D36">
            <v>29</v>
          </cell>
        </row>
        <row r="37">
          <cell r="C37" t="str">
            <v>MAHENDRAGARH</v>
          </cell>
        </row>
        <row r="38">
          <cell r="C38" t="str">
            <v>SORODA</v>
          </cell>
          <cell r="D38">
            <v>55</v>
          </cell>
        </row>
        <row r="39">
          <cell r="C39" t="str">
            <v>PANIKOILI</v>
          </cell>
          <cell r="D39">
            <v>46</v>
          </cell>
        </row>
        <row r="40">
          <cell r="C40" t="str">
            <v>PHULBANI</v>
          </cell>
          <cell r="D40">
            <v>50</v>
          </cell>
        </row>
        <row r="41">
          <cell r="C41" t="str">
            <v>BHANJANAGAR</v>
          </cell>
          <cell r="D41">
            <v>29</v>
          </cell>
        </row>
        <row r="42">
          <cell r="C42" t="str">
            <v>KABISURYANAGAR</v>
          </cell>
          <cell r="D42">
            <v>29</v>
          </cell>
        </row>
        <row r="43">
          <cell r="C43" t="str">
            <v>BARBIL</v>
          </cell>
          <cell r="D43">
            <v>50</v>
          </cell>
        </row>
        <row r="44">
          <cell r="C44" t="str">
            <v>PARALAKHEMUNDI</v>
          </cell>
          <cell r="D44">
            <v>66</v>
          </cell>
        </row>
        <row r="45">
          <cell r="C45" t="str">
            <v>GUNUPUR</v>
          </cell>
          <cell r="D45">
            <v>77</v>
          </cell>
        </row>
        <row r="46">
          <cell r="C46" t="str">
            <v>JEYPORE</v>
          </cell>
          <cell r="D46">
            <v>66</v>
          </cell>
        </row>
        <row r="47">
          <cell r="C47" t="str">
            <v>RAYAGADA</v>
          </cell>
          <cell r="D47">
            <v>61</v>
          </cell>
        </row>
        <row r="48">
          <cell r="C48" t="str">
            <v>NABARANGPUR</v>
          </cell>
          <cell r="D48">
            <v>66</v>
          </cell>
        </row>
        <row r="49">
          <cell r="C49" t="str">
            <v>MUNIGUDA</v>
          </cell>
          <cell r="D49">
            <v>61</v>
          </cell>
        </row>
        <row r="50">
          <cell r="C50" t="str">
            <v>ROURKELA</v>
          </cell>
          <cell r="D50">
            <v>66</v>
          </cell>
        </row>
        <row r="51">
          <cell r="C51" t="str">
            <v>NAYAGARH</v>
          </cell>
          <cell r="D51">
            <v>29</v>
          </cell>
        </row>
        <row r="52">
          <cell r="C52" t="str">
            <v>KHARIAR ROAD</v>
          </cell>
          <cell r="D52">
            <v>66</v>
          </cell>
        </row>
        <row r="53">
          <cell r="C53" t="str">
            <v>SORO</v>
          </cell>
          <cell r="D53">
            <v>35</v>
          </cell>
        </row>
        <row r="54">
          <cell r="C54" t="str">
            <v>GIRISOLA</v>
          </cell>
          <cell r="D54">
            <v>29</v>
          </cell>
        </row>
        <row r="55">
          <cell r="C55" t="str">
            <v>KESHPUR</v>
          </cell>
          <cell r="D55">
            <v>39</v>
          </cell>
        </row>
        <row r="56">
          <cell r="C56" t="str">
            <v>RAGHUNATHPUR</v>
          </cell>
          <cell r="D56">
            <v>29</v>
          </cell>
        </row>
        <row r="57">
          <cell r="C57" t="str">
            <v>MUNDAMARAI</v>
          </cell>
          <cell r="D57">
            <v>29</v>
          </cell>
        </row>
        <row r="58">
          <cell r="C58" t="str">
            <v>BARANGA</v>
          </cell>
        </row>
        <row r="59">
          <cell r="C59" t="str">
            <v>PARADEEP</v>
          </cell>
          <cell r="D59">
            <v>29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3" workbookViewId="0">
      <selection activeCell="O11" sqref="O11"/>
    </sheetView>
  </sheetViews>
  <sheetFormatPr defaultRowHeight="15"/>
  <cols>
    <col min="1" max="1" width="3" style="11" bestFit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8" style="1" bestFit="1" customWidth="1"/>
    <col min="7" max="7" width="14.42578125" style="1" bestFit="1" customWidth="1"/>
    <col min="8" max="8" width="5.8554687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6384" width="9.140625" style="1"/>
  </cols>
  <sheetData>
    <row r="1" spans="1:12" ht="90" customHeight="1">
      <c r="A1" s="24"/>
      <c r="B1" s="24"/>
      <c r="C1" s="24"/>
      <c r="D1" s="24"/>
      <c r="E1" s="24"/>
      <c r="F1" s="24"/>
      <c r="G1" s="24"/>
      <c r="H1" s="25" t="s">
        <v>0</v>
      </c>
      <c r="I1" s="26"/>
      <c r="J1" s="26"/>
      <c r="K1" s="26"/>
      <c r="L1" s="27"/>
    </row>
    <row r="2" spans="1:12" ht="89.25" customHeight="1">
      <c r="A2" s="25" t="s">
        <v>75</v>
      </c>
      <c r="B2" s="26"/>
      <c r="C2" s="26"/>
      <c r="D2" s="26"/>
      <c r="E2" s="26"/>
      <c r="F2" s="26"/>
      <c r="G2" s="27"/>
      <c r="H2" s="25" t="s">
        <v>76</v>
      </c>
      <c r="I2" s="26"/>
      <c r="J2" s="26"/>
      <c r="K2" s="26"/>
      <c r="L2" s="27"/>
    </row>
    <row r="3" spans="1:12" s="7" customFormat="1" ht="15" customHeight="1">
      <c r="A3" s="9" t="s">
        <v>49</v>
      </c>
      <c r="B3" s="6" t="s">
        <v>1</v>
      </c>
      <c r="C3" s="6" t="s">
        <v>50</v>
      </c>
      <c r="D3" s="6" t="s">
        <v>51</v>
      </c>
      <c r="E3" s="6" t="s">
        <v>47</v>
      </c>
      <c r="F3" s="6" t="s">
        <v>48</v>
      </c>
      <c r="G3" s="6" t="s">
        <v>2</v>
      </c>
      <c r="H3" s="6" t="s">
        <v>3</v>
      </c>
      <c r="I3" s="6" t="s">
        <v>4</v>
      </c>
      <c r="J3" s="6" t="s">
        <v>71</v>
      </c>
      <c r="K3" s="6" t="s">
        <v>72</v>
      </c>
      <c r="L3" s="6" t="s">
        <v>73</v>
      </c>
    </row>
    <row r="4" spans="1:12" ht="15" customHeight="1">
      <c r="A4" s="22">
        <v>1</v>
      </c>
      <c r="B4" s="23" t="s">
        <v>33</v>
      </c>
      <c r="C4" s="23" t="s">
        <v>52</v>
      </c>
      <c r="D4" s="23" t="s">
        <v>32</v>
      </c>
      <c r="E4" s="28" t="s">
        <v>46</v>
      </c>
      <c r="F4" s="2" t="s">
        <v>34</v>
      </c>
      <c r="G4" s="2" t="s">
        <v>7</v>
      </c>
      <c r="H4" s="2">
        <v>3</v>
      </c>
      <c r="I4" s="3">
        <f>VLOOKUP(F4,'[1]SHREE HANUMAN AG'!$C$5:$D$59,2,FALSE)</f>
        <v>29</v>
      </c>
      <c r="J4" s="3">
        <v>0</v>
      </c>
      <c r="K4" s="18">
        <v>20</v>
      </c>
      <c r="L4" s="18">
        <f>H4*I4+J4+K4</f>
        <v>107</v>
      </c>
    </row>
    <row r="5" spans="1:12" ht="15" customHeight="1">
      <c r="A5" s="10">
        <f>A4+1</f>
        <v>2</v>
      </c>
      <c r="B5" s="23" t="s">
        <v>5</v>
      </c>
      <c r="C5" s="23" t="s">
        <v>53</v>
      </c>
      <c r="D5" s="23" t="s">
        <v>6</v>
      </c>
      <c r="E5" s="4" t="s">
        <v>46</v>
      </c>
      <c r="F5" s="2" t="s">
        <v>35</v>
      </c>
      <c r="G5" s="2" t="s">
        <v>7</v>
      </c>
      <c r="H5" s="2">
        <v>10</v>
      </c>
      <c r="I5" s="3">
        <f>VLOOKUP(F5,'[1]SHREE HANUMAN AG'!$C$5:$D$59,2,FALSE)</f>
        <v>29</v>
      </c>
      <c r="J5" s="3">
        <v>300</v>
      </c>
      <c r="K5" s="18">
        <v>20</v>
      </c>
      <c r="L5" s="3">
        <f t="shared" ref="L5:L20" si="0">H5*I5+J5+K5</f>
        <v>610</v>
      </c>
    </row>
    <row r="6" spans="1:12" ht="15" customHeight="1">
      <c r="A6" s="10">
        <f t="shared" ref="A6:A20" si="1">A5+1</f>
        <v>3</v>
      </c>
      <c r="B6" s="23" t="s">
        <v>8</v>
      </c>
      <c r="C6" s="23" t="s">
        <v>54</v>
      </c>
      <c r="D6" s="23" t="s">
        <v>9</v>
      </c>
      <c r="E6" s="4" t="s">
        <v>46</v>
      </c>
      <c r="F6" s="2" t="s">
        <v>36</v>
      </c>
      <c r="G6" s="2" t="s">
        <v>7</v>
      </c>
      <c r="H6" s="2">
        <v>12</v>
      </c>
      <c r="I6" s="3">
        <f>VLOOKUP(F6,'[1]SHREE HANUMAN AG'!$C$5:$D$59,2,FALSE)</f>
        <v>50</v>
      </c>
      <c r="J6" s="3">
        <v>0</v>
      </c>
      <c r="K6" s="3">
        <v>20</v>
      </c>
      <c r="L6" s="3">
        <f t="shared" si="0"/>
        <v>620</v>
      </c>
    </row>
    <row r="7" spans="1:12" ht="15" customHeight="1">
      <c r="A7" s="10">
        <f t="shared" si="1"/>
        <v>4</v>
      </c>
      <c r="B7" s="23" t="s">
        <v>8</v>
      </c>
      <c r="C7" s="23" t="s">
        <v>55</v>
      </c>
      <c r="D7" s="23" t="s">
        <v>10</v>
      </c>
      <c r="E7" s="4" t="s">
        <v>46</v>
      </c>
      <c r="F7" s="2" t="s">
        <v>37</v>
      </c>
      <c r="G7" s="2" t="s">
        <v>7</v>
      </c>
      <c r="H7" s="2">
        <v>10</v>
      </c>
      <c r="I7" s="3">
        <f>VLOOKUP(F7,'[1]SHREE HANUMAN AG'!$C$5:$D$59,2,FALSE)</f>
        <v>66</v>
      </c>
      <c r="J7" s="3">
        <v>0</v>
      </c>
      <c r="K7" s="3">
        <v>20</v>
      </c>
      <c r="L7" s="3">
        <f t="shared" si="0"/>
        <v>680</v>
      </c>
    </row>
    <row r="8" spans="1:12" ht="15" customHeight="1">
      <c r="A8" s="10">
        <f t="shared" si="1"/>
        <v>5</v>
      </c>
      <c r="B8" s="23" t="s">
        <v>11</v>
      </c>
      <c r="C8" s="23" t="s">
        <v>56</v>
      </c>
      <c r="D8" s="23" t="s">
        <v>12</v>
      </c>
      <c r="E8" s="4" t="s">
        <v>46</v>
      </c>
      <c r="F8" s="2" t="s">
        <v>38</v>
      </c>
      <c r="G8" s="2" t="s">
        <v>7</v>
      </c>
      <c r="H8" s="2">
        <v>12</v>
      </c>
      <c r="I8" s="3">
        <f>VLOOKUP(F8,'[1]SHREE HANUMAN AG'!$C$5:$D$59,2,FALSE)</f>
        <v>29</v>
      </c>
      <c r="J8" s="3">
        <v>0</v>
      </c>
      <c r="K8" s="3">
        <v>20</v>
      </c>
      <c r="L8" s="3">
        <f t="shared" si="0"/>
        <v>368</v>
      </c>
    </row>
    <row r="9" spans="1:12" ht="15" customHeight="1">
      <c r="A9" s="10">
        <f t="shared" si="1"/>
        <v>6</v>
      </c>
      <c r="B9" s="23" t="s">
        <v>11</v>
      </c>
      <c r="C9" s="23" t="s">
        <v>57</v>
      </c>
      <c r="D9" s="23" t="s">
        <v>13</v>
      </c>
      <c r="E9" s="4" t="s">
        <v>46</v>
      </c>
      <c r="F9" s="2" t="s">
        <v>35</v>
      </c>
      <c r="G9" s="2" t="s">
        <v>14</v>
      </c>
      <c r="H9" s="2">
        <v>2</v>
      </c>
      <c r="I9" s="3">
        <v>132</v>
      </c>
      <c r="J9" s="3">
        <v>60</v>
      </c>
      <c r="K9" s="3">
        <v>20</v>
      </c>
      <c r="L9" s="3">
        <f t="shared" si="0"/>
        <v>344</v>
      </c>
    </row>
    <row r="10" spans="1:12" ht="15" customHeight="1">
      <c r="A10" s="10">
        <f t="shared" si="1"/>
        <v>7</v>
      </c>
      <c r="B10" s="23" t="s">
        <v>11</v>
      </c>
      <c r="C10" s="23" t="s">
        <v>58</v>
      </c>
      <c r="D10" s="23" t="s">
        <v>15</v>
      </c>
      <c r="E10" s="4" t="s">
        <v>46</v>
      </c>
      <c r="F10" s="2" t="s">
        <v>35</v>
      </c>
      <c r="G10" s="2" t="s">
        <v>7</v>
      </c>
      <c r="H10" s="2">
        <v>15</v>
      </c>
      <c r="I10" s="3">
        <f>VLOOKUP(F10,'[1]SHREE HANUMAN AG'!$C$5:$D$59,2,FALSE)</f>
        <v>29</v>
      </c>
      <c r="J10" s="3">
        <v>450</v>
      </c>
      <c r="K10" s="3">
        <v>20</v>
      </c>
      <c r="L10" s="3">
        <f t="shared" si="0"/>
        <v>905</v>
      </c>
    </row>
    <row r="11" spans="1:12" ht="15" customHeight="1">
      <c r="A11" s="10">
        <f t="shared" si="1"/>
        <v>8</v>
      </c>
      <c r="B11" s="23" t="s">
        <v>11</v>
      </c>
      <c r="C11" s="23" t="s">
        <v>59</v>
      </c>
      <c r="D11" s="23" t="s">
        <v>16</v>
      </c>
      <c r="E11" s="4" t="s">
        <v>46</v>
      </c>
      <c r="F11" s="2" t="s">
        <v>39</v>
      </c>
      <c r="G11" s="2" t="s">
        <v>7</v>
      </c>
      <c r="H11" s="2">
        <v>15</v>
      </c>
      <c r="I11" s="3">
        <v>66</v>
      </c>
      <c r="J11" s="3">
        <v>0</v>
      </c>
      <c r="K11" s="3">
        <v>20</v>
      </c>
      <c r="L11" s="3">
        <f t="shared" si="0"/>
        <v>1010</v>
      </c>
    </row>
    <row r="12" spans="1:12" ht="15" customHeight="1">
      <c r="A12" s="10">
        <f t="shared" si="1"/>
        <v>9</v>
      </c>
      <c r="B12" s="23" t="s">
        <v>17</v>
      </c>
      <c r="C12" s="23" t="s">
        <v>60</v>
      </c>
      <c r="D12" s="23" t="s">
        <v>18</v>
      </c>
      <c r="E12" s="4" t="s">
        <v>46</v>
      </c>
      <c r="F12" s="2" t="s">
        <v>38</v>
      </c>
      <c r="G12" s="2" t="s">
        <v>7</v>
      </c>
      <c r="H12" s="2">
        <v>26</v>
      </c>
      <c r="I12" s="3">
        <f>VLOOKUP(F12,'[1]SHREE HANUMAN AG'!$C$5:$D$59,2,FALSE)</f>
        <v>29</v>
      </c>
      <c r="J12" s="3">
        <v>0</v>
      </c>
      <c r="K12" s="3">
        <v>20</v>
      </c>
      <c r="L12" s="3">
        <f t="shared" si="0"/>
        <v>774</v>
      </c>
    </row>
    <row r="13" spans="1:12" ht="15" customHeight="1">
      <c r="A13" s="10">
        <f t="shared" si="1"/>
        <v>10</v>
      </c>
      <c r="B13" s="23" t="s">
        <v>17</v>
      </c>
      <c r="C13" s="23" t="s">
        <v>61</v>
      </c>
      <c r="D13" s="23" t="s">
        <v>19</v>
      </c>
      <c r="E13" s="4" t="s">
        <v>46</v>
      </c>
      <c r="F13" s="2" t="s">
        <v>40</v>
      </c>
      <c r="G13" s="2" t="s">
        <v>7</v>
      </c>
      <c r="H13" s="2">
        <v>21</v>
      </c>
      <c r="I13" s="3">
        <f>VLOOKUP(F13,'[1]SHREE HANUMAN AG'!$C$5:$D$59,2,FALSE)</f>
        <v>50</v>
      </c>
      <c r="J13" s="3">
        <v>0</v>
      </c>
      <c r="K13" s="3">
        <v>20</v>
      </c>
      <c r="L13" s="3">
        <f t="shared" si="0"/>
        <v>1070</v>
      </c>
    </row>
    <row r="14" spans="1:12" ht="15" customHeight="1">
      <c r="A14" s="10">
        <f t="shared" si="1"/>
        <v>11</v>
      </c>
      <c r="B14" s="23" t="s">
        <v>20</v>
      </c>
      <c r="C14" s="23" t="s">
        <v>62</v>
      </c>
      <c r="D14" s="23" t="s">
        <v>21</v>
      </c>
      <c r="E14" s="4" t="s">
        <v>46</v>
      </c>
      <c r="F14" s="2" t="s">
        <v>39</v>
      </c>
      <c r="G14" s="2" t="s">
        <v>14</v>
      </c>
      <c r="H14" s="2">
        <v>3</v>
      </c>
      <c r="I14" s="3">
        <v>154</v>
      </c>
      <c r="J14" s="3">
        <v>0</v>
      </c>
      <c r="K14" s="3">
        <v>20</v>
      </c>
      <c r="L14" s="3">
        <f t="shared" si="0"/>
        <v>482</v>
      </c>
    </row>
    <row r="15" spans="1:12" ht="15" customHeight="1">
      <c r="A15" s="10">
        <f t="shared" si="1"/>
        <v>12</v>
      </c>
      <c r="B15" s="23" t="s">
        <v>22</v>
      </c>
      <c r="C15" s="23" t="s">
        <v>63</v>
      </c>
      <c r="D15" s="23" t="s">
        <v>23</v>
      </c>
      <c r="E15" s="4" t="s">
        <v>46</v>
      </c>
      <c r="F15" s="2" t="s">
        <v>41</v>
      </c>
      <c r="G15" s="2" t="s">
        <v>7</v>
      </c>
      <c r="H15" s="2">
        <v>11</v>
      </c>
      <c r="I15" s="3">
        <f>VLOOKUP(F15,'[1]SHREE HANUMAN AG'!$C$5:$D$59,2,FALSE)</f>
        <v>33</v>
      </c>
      <c r="J15" s="3">
        <v>0</v>
      </c>
      <c r="K15" s="3">
        <v>20</v>
      </c>
      <c r="L15" s="3">
        <f t="shared" si="0"/>
        <v>383</v>
      </c>
    </row>
    <row r="16" spans="1:12" ht="15" customHeight="1">
      <c r="A16" s="10">
        <f t="shared" si="1"/>
        <v>13</v>
      </c>
      <c r="B16" s="23" t="s">
        <v>22</v>
      </c>
      <c r="C16" s="23" t="s">
        <v>64</v>
      </c>
      <c r="D16" s="23" t="s">
        <v>24</v>
      </c>
      <c r="E16" s="4" t="s">
        <v>46</v>
      </c>
      <c r="F16" s="2" t="s">
        <v>42</v>
      </c>
      <c r="G16" s="2" t="s">
        <v>7</v>
      </c>
      <c r="H16" s="2">
        <v>28</v>
      </c>
      <c r="I16" s="3">
        <f>VLOOKUP(F16,'[1]SHREE HANUMAN AG'!$C$5:$D$59,2,FALSE)</f>
        <v>29</v>
      </c>
      <c r="J16" s="3">
        <v>0</v>
      </c>
      <c r="K16" s="3">
        <v>20</v>
      </c>
      <c r="L16" s="3">
        <f t="shared" si="0"/>
        <v>832</v>
      </c>
    </row>
    <row r="17" spans="1:12" ht="15" customHeight="1">
      <c r="A17" s="10">
        <f t="shared" si="1"/>
        <v>14</v>
      </c>
      <c r="B17" s="23" t="s">
        <v>22</v>
      </c>
      <c r="C17" s="23" t="s">
        <v>65</v>
      </c>
      <c r="D17" s="23" t="s">
        <v>25</v>
      </c>
      <c r="E17" s="4" t="s">
        <v>46</v>
      </c>
      <c r="F17" s="2" t="s">
        <v>43</v>
      </c>
      <c r="G17" s="2" t="s">
        <v>7</v>
      </c>
      <c r="H17" s="2">
        <v>10</v>
      </c>
      <c r="I17" s="3">
        <f>VLOOKUP(F17,'[1]SHREE HANUMAN AG'!$C$5:$D$59,2,FALSE)</f>
        <v>29</v>
      </c>
      <c r="J17" s="3">
        <v>0</v>
      </c>
      <c r="K17" s="3">
        <v>20</v>
      </c>
      <c r="L17" s="3">
        <f t="shared" si="0"/>
        <v>310</v>
      </c>
    </row>
    <row r="18" spans="1:12" ht="15" customHeight="1">
      <c r="A18" s="10">
        <f t="shared" si="1"/>
        <v>15</v>
      </c>
      <c r="B18" s="23" t="s">
        <v>22</v>
      </c>
      <c r="C18" s="23" t="s">
        <v>66</v>
      </c>
      <c r="D18" s="23" t="s">
        <v>26</v>
      </c>
      <c r="E18" s="4" t="s">
        <v>46</v>
      </c>
      <c r="F18" s="4" t="s">
        <v>69</v>
      </c>
      <c r="G18" s="2" t="s">
        <v>7</v>
      </c>
      <c r="H18" s="2">
        <v>30</v>
      </c>
      <c r="I18" s="3">
        <v>44</v>
      </c>
      <c r="J18" s="3">
        <v>0</v>
      </c>
      <c r="K18" s="3">
        <v>20</v>
      </c>
      <c r="L18" s="3">
        <f t="shared" si="0"/>
        <v>1340</v>
      </c>
    </row>
    <row r="19" spans="1:12" ht="15" customHeight="1">
      <c r="A19" s="10">
        <f t="shared" si="1"/>
        <v>16</v>
      </c>
      <c r="B19" s="23" t="s">
        <v>22</v>
      </c>
      <c r="C19" s="23" t="s">
        <v>67</v>
      </c>
      <c r="D19" s="23" t="s">
        <v>27</v>
      </c>
      <c r="E19" s="4" t="s">
        <v>46</v>
      </c>
      <c r="F19" s="2" t="s">
        <v>44</v>
      </c>
      <c r="G19" s="2" t="s">
        <v>7</v>
      </c>
      <c r="H19" s="2">
        <v>6</v>
      </c>
      <c r="I19" s="3">
        <f>VLOOKUP(F19,'[1]SHREE HANUMAN AG'!$C$5:$D$59,2,FALSE)</f>
        <v>44</v>
      </c>
      <c r="J19" s="3">
        <v>0</v>
      </c>
      <c r="K19" s="3">
        <v>20</v>
      </c>
      <c r="L19" s="3">
        <f t="shared" si="0"/>
        <v>284</v>
      </c>
    </row>
    <row r="20" spans="1:12" ht="15" customHeight="1">
      <c r="A20" s="10">
        <f t="shared" si="1"/>
        <v>17</v>
      </c>
      <c r="B20" s="23" t="s">
        <v>28</v>
      </c>
      <c r="C20" s="23" t="s">
        <v>68</v>
      </c>
      <c r="D20" s="23" t="s">
        <v>29</v>
      </c>
      <c r="E20" s="4" t="s">
        <v>46</v>
      </c>
      <c r="F20" s="2" t="s">
        <v>45</v>
      </c>
      <c r="G20" s="2" t="s">
        <v>7</v>
      </c>
      <c r="H20" s="2">
        <v>10</v>
      </c>
      <c r="I20" s="3">
        <v>29</v>
      </c>
      <c r="J20" s="3">
        <v>300</v>
      </c>
      <c r="K20" s="3">
        <v>20</v>
      </c>
      <c r="L20" s="3">
        <f t="shared" si="0"/>
        <v>610</v>
      </c>
    </row>
    <row r="21" spans="1:12" ht="15" customHeight="1">
      <c r="A21" s="19" t="s">
        <v>70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8">
        <f>SUM(L4:L20)</f>
        <v>10729</v>
      </c>
    </row>
    <row r="22" spans="1:12" s="5" customFormat="1" ht="15" customHeight="1">
      <c r="A22" s="12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</row>
    <row r="23" spans="1:12" s="5" customFormat="1" ht="15" customHeight="1">
      <c r="A23" s="12" t="s">
        <v>74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</row>
    <row r="24" spans="1:12" s="5" customFormat="1" ht="30" customHeight="1">
      <c r="A24" s="15" t="s">
        <v>31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>
      <c r="H25" s="9">
        <f>SUM(H4:H20)</f>
        <v>224</v>
      </c>
    </row>
  </sheetData>
  <mergeCells count="64">
    <mergeCell ref="B5"/>
    <mergeCell ref="C5"/>
    <mergeCell ref="D5"/>
    <mergeCell ref="K5"/>
    <mergeCell ref="A1:G1"/>
    <mergeCell ref="A2:G2"/>
    <mergeCell ref="H1:L1"/>
    <mergeCell ref="H2:L2"/>
    <mergeCell ref="L4"/>
    <mergeCell ref="A4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B15"/>
    <mergeCell ref="C15"/>
    <mergeCell ref="D15"/>
    <mergeCell ref="B14"/>
    <mergeCell ref="C14"/>
    <mergeCell ref="D14"/>
    <mergeCell ref="C17"/>
    <mergeCell ref="D17"/>
    <mergeCell ref="B16"/>
    <mergeCell ref="C16"/>
    <mergeCell ref="D16"/>
    <mergeCell ref="A22:L22"/>
    <mergeCell ref="A23:L23"/>
    <mergeCell ref="A24:L24"/>
    <mergeCell ref="K4"/>
    <mergeCell ref="A21:K21"/>
    <mergeCell ref="B20"/>
    <mergeCell ref="C20"/>
    <mergeCell ref="D20"/>
    <mergeCell ref="B19"/>
    <mergeCell ref="C19"/>
    <mergeCell ref="D19"/>
    <mergeCell ref="B18"/>
    <mergeCell ref="C18"/>
    <mergeCell ref="D18"/>
    <mergeCell ref="B17"/>
  </mergeCells>
  <conditionalFormatting sqref="C1:C21 C25:C1048576">
    <cfRule type="duplicateValues" dxfId="2" priority="2"/>
  </conditionalFormatting>
  <conditionalFormatting sqref="C1:C1048576">
    <cfRule type="duplicateValues" dxfId="1" priority="1"/>
  </conditionalFormatting>
  <pageMargins left="0.22" right="0.27559055118110237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2024-06-25T06:49:33Z</cp:lastPrinted>
  <dcterms:created xsi:type="dcterms:W3CDTF">2024-06-13T04:12:47Z</dcterms:created>
  <dcterms:modified xsi:type="dcterms:W3CDTF">2024-06-25T06:49:33Z</dcterms:modified>
</cp:coreProperties>
</file>