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Invoice!$A$3:$L$51</definedName>
  </definedNames>
  <calcPr calcId="124519"/>
</workbook>
</file>

<file path=xl/calcChain.xml><?xml version="1.0" encoding="utf-8"?>
<calcChain xmlns="http://schemas.openxmlformats.org/spreadsheetml/2006/main">
  <c r="H51" i="1"/>
  <c r="J35"/>
  <c r="L35" s="1"/>
  <c r="J5" l="1"/>
  <c r="J6"/>
  <c r="L6" s="1"/>
  <c r="J7"/>
  <c r="J8"/>
  <c r="J9"/>
  <c r="L9" s="1"/>
  <c r="J10"/>
  <c r="J11"/>
  <c r="L11" s="1"/>
  <c r="J12"/>
  <c r="J13"/>
  <c r="J14"/>
  <c r="L14" s="1"/>
  <c r="J15"/>
  <c r="J16"/>
  <c r="L16" s="1"/>
  <c r="J17"/>
  <c r="J18"/>
  <c r="L18" s="1"/>
  <c r="J19"/>
  <c r="J20"/>
  <c r="L20" s="1"/>
  <c r="J21"/>
  <c r="L21" s="1"/>
  <c r="J22"/>
  <c r="L22" s="1"/>
  <c r="J23"/>
  <c r="J24"/>
  <c r="J25"/>
  <c r="J26"/>
  <c r="J27"/>
  <c r="J28"/>
  <c r="J29"/>
  <c r="L29" s="1"/>
  <c r="J30"/>
  <c r="L30" s="1"/>
  <c r="J31"/>
  <c r="L31" s="1"/>
  <c r="J32"/>
  <c r="J33"/>
  <c r="L33" s="1"/>
  <c r="J34"/>
  <c r="L34" s="1"/>
  <c r="J36"/>
  <c r="J37"/>
  <c r="J38"/>
  <c r="J39"/>
  <c r="J40"/>
  <c r="L40" s="1"/>
  <c r="J41"/>
  <c r="L41" s="1"/>
  <c r="J42"/>
  <c r="L42" s="1"/>
  <c r="J43"/>
  <c r="L43" s="1"/>
  <c r="J44"/>
  <c r="J45"/>
  <c r="L45" s="1"/>
  <c r="J46"/>
  <c r="J4"/>
  <c r="L4" s="1"/>
  <c r="L10"/>
  <c r="L12"/>
  <c r="L13"/>
  <c r="I46"/>
  <c r="I44"/>
  <c r="L44" s="1"/>
  <c r="L39"/>
  <c r="I38"/>
  <c r="L38" s="1"/>
  <c r="L37"/>
  <c r="I36"/>
  <c r="L36" s="1"/>
  <c r="I32"/>
  <c r="L32" s="1"/>
  <c r="I28"/>
  <c r="L28" s="1"/>
  <c r="I27"/>
  <c r="I26"/>
  <c r="L26" s="1"/>
  <c r="I25"/>
  <c r="L24"/>
  <c r="I23"/>
  <c r="I19"/>
  <c r="L19" s="1"/>
  <c r="I17"/>
  <c r="I15"/>
  <c r="L15" s="1"/>
  <c r="I8"/>
  <c r="L8" s="1"/>
  <c r="I7"/>
  <c r="L7" s="1"/>
  <c r="I5"/>
  <c r="L5" l="1"/>
  <c r="L17"/>
  <c r="L23"/>
  <c r="L25"/>
  <c r="L27"/>
  <c r="L46"/>
  <c r="L47" l="1"/>
</calcChain>
</file>

<file path=xl/sharedStrings.xml><?xml version="1.0" encoding="utf-8"?>
<sst xmlns="http://schemas.openxmlformats.org/spreadsheetml/2006/main" count="277" uniqueCount="143">
  <si>
    <t>Invoice
PRAGATI LOGISTICS,SAMANTA SAHI KHUNTIA LANE,8984191006
GST :21AGHPB9356M1Z9</t>
  </si>
  <si>
    <t>DATE</t>
  </si>
  <si>
    <t>CASE</t>
  </si>
  <si>
    <t>RATE</t>
  </si>
  <si>
    <t>05/10/2024</t>
  </si>
  <si>
    <t>2287</t>
  </si>
  <si>
    <t>CYCLE PARTS</t>
  </si>
  <si>
    <t>242194</t>
  </si>
  <si>
    <t>242291</t>
  </si>
  <si>
    <t>242195</t>
  </si>
  <si>
    <t>242288</t>
  </si>
  <si>
    <t>242292</t>
  </si>
  <si>
    <t>07/10/2024</t>
  </si>
  <si>
    <t>242301</t>
  </si>
  <si>
    <t>42304</t>
  </si>
  <si>
    <t>TRI CYCLE</t>
  </si>
  <si>
    <t>242302</t>
  </si>
  <si>
    <t>08/10/2024</t>
  </si>
  <si>
    <t>242318</t>
  </si>
  <si>
    <t>2315</t>
  </si>
  <si>
    <t>2319</t>
  </si>
  <si>
    <t>2317</t>
  </si>
  <si>
    <t>10/10/2024</t>
  </si>
  <si>
    <t>2330</t>
  </si>
  <si>
    <t>242332</t>
  </si>
  <si>
    <t>CYCLE</t>
  </si>
  <si>
    <t>2328</t>
  </si>
  <si>
    <t>2334</t>
  </si>
  <si>
    <t>242329</t>
  </si>
  <si>
    <t>11/10/2024</t>
  </si>
  <si>
    <t>42350</t>
  </si>
  <si>
    <t>19/10/2024</t>
  </si>
  <si>
    <t>2399</t>
  </si>
  <si>
    <t>2400</t>
  </si>
  <si>
    <t>21/10/2024</t>
  </si>
  <si>
    <t>2410</t>
  </si>
  <si>
    <t>2409</t>
  </si>
  <si>
    <t>2411</t>
  </si>
  <si>
    <t>2412</t>
  </si>
  <si>
    <t>22/10/2024</t>
  </si>
  <si>
    <t>2428</t>
  </si>
  <si>
    <t>23/10/2024</t>
  </si>
  <si>
    <t>242434</t>
  </si>
  <si>
    <t>242435</t>
  </si>
  <si>
    <t>2436</t>
  </si>
  <si>
    <t>26/10/2024</t>
  </si>
  <si>
    <t>2453</t>
  </si>
  <si>
    <t>242457</t>
  </si>
  <si>
    <t>29/10/2024</t>
  </si>
  <si>
    <t>2473</t>
  </si>
  <si>
    <t>2474</t>
  </si>
  <si>
    <t>30/10/2024</t>
  </si>
  <si>
    <t>242505</t>
  </si>
  <si>
    <t>2482</t>
  </si>
  <si>
    <t>242479</t>
  </si>
  <si>
    <t>2478</t>
  </si>
  <si>
    <t>2481</t>
  </si>
  <si>
    <t>242480</t>
  </si>
  <si>
    <t>242503</t>
  </si>
  <si>
    <t>242506</t>
  </si>
  <si>
    <t>242504</t>
  </si>
  <si>
    <t>GST to be paid by Consignor under Reverse Charge Mechanism (RCM) as per GST</t>
  </si>
  <si>
    <t>Thanking you for your business.
PRAGATI LOGISTICS</t>
  </si>
  <si>
    <t>PL/JA/16204</t>
  </si>
  <si>
    <t>PL/JA/16019</t>
  </si>
  <si>
    <t>PL/JA/16018</t>
  </si>
  <si>
    <t>PL/JA/16119</t>
  </si>
  <si>
    <t>PL/JA/16118</t>
  </si>
  <si>
    <t>PL/JA/16016</t>
  </si>
  <si>
    <t>PL/JA/16103</t>
  </si>
  <si>
    <t>PL/JA/16108</t>
  </si>
  <si>
    <t>PL/JA/16105</t>
  </si>
  <si>
    <t>PL/JA/16236</t>
  </si>
  <si>
    <t>PL/JA/16203</t>
  </si>
  <si>
    <t>PL/JA/16207</t>
  </si>
  <si>
    <t>PL/JA/16208</t>
  </si>
  <si>
    <t>PL/JA/17114</t>
  </si>
  <si>
    <t>PL/JA/16355</t>
  </si>
  <si>
    <t>PL/JA/16405</t>
  </si>
  <si>
    <t>PL/JA/16353</t>
  </si>
  <si>
    <t>PL/JA/16409</t>
  </si>
  <si>
    <t>PL/JA/16545</t>
  </si>
  <si>
    <t>PL/JA/16796</t>
  </si>
  <si>
    <t>PL/JA/16911</t>
  </si>
  <si>
    <t>PL/JA/16940</t>
  </si>
  <si>
    <t>PL/JA/17071</t>
  </si>
  <si>
    <t>PL/JA/16932</t>
  </si>
  <si>
    <t>PL/JA/16936</t>
  </si>
  <si>
    <t>PL/JA/17005</t>
  </si>
  <si>
    <t>PL/JA/17132</t>
  </si>
  <si>
    <t>PL/JA/17133</t>
  </si>
  <si>
    <t>PL/JA/17112</t>
  </si>
  <si>
    <t>PL/JA/17299</t>
  </si>
  <si>
    <t>PL/JA/17277</t>
  </si>
  <si>
    <t>PL/JA/17493</t>
  </si>
  <si>
    <t>PL/JA/17594</t>
  </si>
  <si>
    <t>PL/JA/17705</t>
  </si>
  <si>
    <t>PL/JA/17605</t>
  </si>
  <si>
    <t>PL/JA/17572</t>
  </si>
  <si>
    <t>PL/JA/17606</t>
  </si>
  <si>
    <t>PL/JA/17604</t>
  </si>
  <si>
    <t>PL/JA/17669</t>
  </si>
  <si>
    <t>PL/JA/17688</t>
  </si>
  <si>
    <t>PL/JA/17689</t>
  </si>
  <si>
    <t>PL/JA/17891</t>
  </si>
  <si>
    <t>SL</t>
  </si>
  <si>
    <t>LR NO</t>
  </si>
  <si>
    <t>INV NO</t>
  </si>
  <si>
    <t>FROM</t>
  </si>
  <si>
    <t>PRODUCT</t>
  </si>
  <si>
    <t>HML</t>
  </si>
  <si>
    <t>LR CH.</t>
  </si>
  <si>
    <t>AMT.</t>
  </si>
  <si>
    <t>NUAPATNA</t>
  </si>
  <si>
    <t>PARADEEP</t>
  </si>
  <si>
    <t>JATNI</t>
  </si>
  <si>
    <t>KARANJIA</t>
  </si>
  <si>
    <t>CHARAMPA</t>
  </si>
  <si>
    <t>JALESWAR</t>
  </si>
  <si>
    <t>JARKA</t>
  </si>
  <si>
    <t>BILAHAT</t>
  </si>
  <si>
    <t>DHENKANAL</t>
  </si>
  <si>
    <t>CHANDPUR</t>
  </si>
  <si>
    <t>BALASORE</t>
  </si>
  <si>
    <t>BERHAMPUR</t>
  </si>
  <si>
    <t>BHADRAK</t>
  </si>
  <si>
    <t>SORO</t>
  </si>
  <si>
    <t>CHANDRASEKHARPUR</t>
  </si>
  <si>
    <t>BHUBANESWAR</t>
  </si>
  <si>
    <t>MANGALPUR</t>
  </si>
  <si>
    <t>BALICHANDRAPUR</t>
  </si>
  <si>
    <t>BAHANAGA</t>
  </si>
  <si>
    <t>RAJ SUNAKHALA</t>
  </si>
  <si>
    <t>CTC</t>
  </si>
  <si>
    <t xml:space="preserve">TO, 
KAMDAR SALES ORGANISATION
Address:WARD NO.5, ALAMCHAND BAZAR,9338402105
GST No:21AVDPK0516D1ZG
</t>
  </si>
  <si>
    <t>DESTINATION</t>
  </si>
  <si>
    <t>JAA/02692</t>
  </si>
  <si>
    <t>240119</t>
  </si>
  <si>
    <t>AUTO TUBE</t>
  </si>
  <si>
    <t>BARGARH</t>
  </si>
  <si>
    <t>Bill Date:31/10/2024
Bill NO : 24974
TotalAmount: 30142.00</t>
  </si>
  <si>
    <t>(RUPEES THIRTY THOUSAND ONE HUNDRED FORTY TWO ONLY)</t>
  </si>
  <si>
    <t>Declaration � Kindly verify and confirm before 20/11/2024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</si>
</sst>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28574</xdr:rowOff>
    </xdr:from>
    <xdr:to>
      <xdr:col>6</xdr:col>
      <xdr:colOff>504825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28574"/>
          <a:ext cx="4381500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SEPTEMBER,%202024%20PL\KAMDAR%20SALES%20ORGANIS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CHHATRAPUR</v>
          </cell>
          <cell r="G5" t="str">
            <v>CYCLE PARTS</v>
          </cell>
          <cell r="H5">
            <v>11</v>
          </cell>
          <cell r="I5">
            <v>71</v>
          </cell>
        </row>
        <row r="6">
          <cell r="F6" t="str">
            <v>BERHAMPUR</v>
          </cell>
          <cell r="G6" t="str">
            <v>CYCLE PARTS</v>
          </cell>
          <cell r="H6">
            <v>14</v>
          </cell>
          <cell r="I6">
            <v>71</v>
          </cell>
        </row>
        <row r="7">
          <cell r="F7" t="str">
            <v>CHANDRASEKHARPUR</v>
          </cell>
          <cell r="G7" t="str">
            <v>CYCLE PARTS</v>
          </cell>
          <cell r="H7">
            <v>3</v>
          </cell>
          <cell r="I7">
            <v>71</v>
          </cell>
        </row>
        <row r="8">
          <cell r="F8" t="str">
            <v>DHENKANAL</v>
          </cell>
          <cell r="G8" t="str">
            <v>CYCLE PARTS</v>
          </cell>
          <cell r="H8">
            <v>3</v>
          </cell>
          <cell r="I8">
            <v>71</v>
          </cell>
        </row>
        <row r="9">
          <cell r="F9" t="str">
            <v>BAHANAGA</v>
          </cell>
          <cell r="G9" t="str">
            <v>CYCLE PARTS</v>
          </cell>
          <cell r="H9">
            <v>31</v>
          </cell>
          <cell r="I9">
            <v>71</v>
          </cell>
        </row>
        <row r="10">
          <cell r="F10" t="str">
            <v>BILAHAT</v>
          </cell>
          <cell r="G10" t="str">
            <v>CYCLE</v>
          </cell>
          <cell r="H10">
            <v>3</v>
          </cell>
          <cell r="I10">
            <v>93</v>
          </cell>
        </row>
        <row r="11">
          <cell r="F11" t="str">
            <v>JHARSUGUDA</v>
          </cell>
          <cell r="G11" t="str">
            <v>CYCLE PARTS</v>
          </cell>
          <cell r="H11">
            <v>13</v>
          </cell>
          <cell r="I11">
            <v>93</v>
          </cell>
        </row>
        <row r="12">
          <cell r="F12" t="str">
            <v>JHARSUGUDA</v>
          </cell>
          <cell r="G12" t="str">
            <v>CYCLE PARTS</v>
          </cell>
          <cell r="H12">
            <v>13</v>
          </cell>
          <cell r="I12">
            <v>93</v>
          </cell>
        </row>
        <row r="13">
          <cell r="F13" t="str">
            <v>DHENKANAL</v>
          </cell>
          <cell r="G13" t="str">
            <v>CYCLE PARTS</v>
          </cell>
          <cell r="H13">
            <v>1</v>
          </cell>
          <cell r="I13">
            <v>71</v>
          </cell>
        </row>
        <row r="14">
          <cell r="F14" t="str">
            <v>KHURDA</v>
          </cell>
          <cell r="G14" t="str">
            <v>CYCLE PARTS</v>
          </cell>
          <cell r="H14">
            <v>3</v>
          </cell>
          <cell r="I14">
            <v>71</v>
          </cell>
        </row>
        <row r="15">
          <cell r="F15" t="str">
            <v>CHHATRAPUR</v>
          </cell>
          <cell r="G15" t="str">
            <v>CYCLE PARTS</v>
          </cell>
          <cell r="H15">
            <v>1</v>
          </cell>
          <cell r="I15">
            <v>71</v>
          </cell>
        </row>
        <row r="16">
          <cell r="F16" t="str">
            <v>BERHAMPUR</v>
          </cell>
          <cell r="G16" t="str">
            <v>CYCLE PARTS</v>
          </cell>
          <cell r="H16">
            <v>2</v>
          </cell>
          <cell r="I16">
            <v>71</v>
          </cell>
        </row>
        <row r="17">
          <cell r="F17" t="str">
            <v>ITAMATI</v>
          </cell>
          <cell r="G17" t="str">
            <v>CYCLE PARTS</v>
          </cell>
          <cell r="H17">
            <v>2</v>
          </cell>
          <cell r="I17">
            <v>71</v>
          </cell>
        </row>
        <row r="18">
          <cell r="F18" t="str">
            <v>BAHANAGA</v>
          </cell>
          <cell r="G18" t="str">
            <v>CYCLE PARTS</v>
          </cell>
          <cell r="H18">
            <v>2</v>
          </cell>
          <cell r="I18">
            <v>71</v>
          </cell>
        </row>
        <row r="19">
          <cell r="F19" t="str">
            <v>JALESWAR</v>
          </cell>
          <cell r="G19" t="str">
            <v>CYCLE PARTS</v>
          </cell>
          <cell r="H19">
            <v>1</v>
          </cell>
          <cell r="I19">
            <v>93</v>
          </cell>
        </row>
        <row r="20">
          <cell r="F20" t="str">
            <v>KARANJIA</v>
          </cell>
          <cell r="G20" t="str">
            <v>CYCLE PARTS</v>
          </cell>
          <cell r="H20">
            <v>2</v>
          </cell>
          <cell r="I20">
            <v>71</v>
          </cell>
        </row>
        <row r="21">
          <cell r="F21" t="str">
            <v>BHADRAK</v>
          </cell>
          <cell r="G21" t="str">
            <v>CYCLE PARTS</v>
          </cell>
          <cell r="H21">
            <v>2</v>
          </cell>
          <cell r="I21">
            <v>71</v>
          </cell>
        </row>
        <row r="22">
          <cell r="F22" t="str">
            <v>KARANJIA</v>
          </cell>
          <cell r="G22" t="str">
            <v>CYCLE PARTS</v>
          </cell>
          <cell r="H22">
            <v>4</v>
          </cell>
          <cell r="I22">
            <v>71</v>
          </cell>
        </row>
        <row r="23">
          <cell r="F23" t="str">
            <v>SORO</v>
          </cell>
          <cell r="G23" t="str">
            <v>CYCLE PARTS</v>
          </cell>
          <cell r="H23">
            <v>6</v>
          </cell>
          <cell r="I23">
            <v>71</v>
          </cell>
        </row>
        <row r="24">
          <cell r="F24" t="str">
            <v>BAHANAGA</v>
          </cell>
          <cell r="G24" t="str">
            <v>CYCLE</v>
          </cell>
          <cell r="H24">
            <v>8</v>
          </cell>
          <cell r="I24">
            <v>93</v>
          </cell>
        </row>
        <row r="25">
          <cell r="F25" t="str">
            <v>KHURDA</v>
          </cell>
          <cell r="G25" t="str">
            <v>CYCLE PARTS</v>
          </cell>
          <cell r="H25">
            <v>3</v>
          </cell>
          <cell r="I25">
            <v>71</v>
          </cell>
        </row>
        <row r="26">
          <cell r="F26" t="str">
            <v>BERHAMPUR</v>
          </cell>
          <cell r="G26" t="str">
            <v>CYCLE PARTS</v>
          </cell>
          <cell r="H26">
            <v>8</v>
          </cell>
          <cell r="I26">
            <v>71</v>
          </cell>
        </row>
        <row r="27">
          <cell r="F27" t="str">
            <v>BALASORE</v>
          </cell>
          <cell r="G27" t="str">
            <v>CYCLE PARTS</v>
          </cell>
          <cell r="H27">
            <v>1</v>
          </cell>
          <cell r="I27">
            <v>71</v>
          </cell>
        </row>
        <row r="28">
          <cell r="F28" t="str">
            <v>BAHANAGA</v>
          </cell>
          <cell r="G28" t="str">
            <v>CYCLE PARTS</v>
          </cell>
          <cell r="H28">
            <v>5</v>
          </cell>
          <cell r="I28">
            <v>71</v>
          </cell>
        </row>
        <row r="29">
          <cell r="F29" t="str">
            <v>KARANJIA</v>
          </cell>
          <cell r="G29" t="str">
            <v>CYCLE PARTS</v>
          </cell>
          <cell r="H29">
            <v>7</v>
          </cell>
          <cell r="I29">
            <v>71</v>
          </cell>
        </row>
        <row r="30">
          <cell r="F30" t="str">
            <v>BALASORE</v>
          </cell>
          <cell r="G30" t="str">
            <v>CYCLE PARTS</v>
          </cell>
          <cell r="H30">
            <v>4</v>
          </cell>
          <cell r="I30">
            <v>71</v>
          </cell>
        </row>
        <row r="31">
          <cell r="F31" t="str">
            <v>BALICHANDRAPUR</v>
          </cell>
          <cell r="G31" t="str">
            <v>CYCLE PARTS</v>
          </cell>
          <cell r="H31">
            <v>10</v>
          </cell>
          <cell r="I31">
            <v>71</v>
          </cell>
        </row>
        <row r="32">
          <cell r="F32" t="str">
            <v>SORO</v>
          </cell>
          <cell r="G32" t="str">
            <v>CYCLE PARTS</v>
          </cell>
          <cell r="H32">
            <v>4</v>
          </cell>
          <cell r="I32">
            <v>71</v>
          </cell>
        </row>
        <row r="33">
          <cell r="F33" t="str">
            <v>SORO</v>
          </cell>
          <cell r="G33" t="str">
            <v>CYCLE PARTS</v>
          </cell>
          <cell r="H33">
            <v>2</v>
          </cell>
          <cell r="I33">
            <v>71</v>
          </cell>
        </row>
        <row r="34">
          <cell r="F34" t="str">
            <v>BERHAMPUR</v>
          </cell>
          <cell r="G34" t="str">
            <v>CYCLE PARTS</v>
          </cell>
          <cell r="H34">
            <v>2</v>
          </cell>
          <cell r="I34">
            <v>71</v>
          </cell>
        </row>
        <row r="35">
          <cell r="F35" t="str">
            <v>BHADRAK</v>
          </cell>
          <cell r="G35" t="str">
            <v>CYCLE</v>
          </cell>
          <cell r="H35">
            <v>4</v>
          </cell>
          <cell r="I35">
            <v>93</v>
          </cell>
        </row>
        <row r="36">
          <cell r="F36" t="str">
            <v>BAHANAGA</v>
          </cell>
          <cell r="G36" t="str">
            <v>CYCLE</v>
          </cell>
          <cell r="H36">
            <v>5</v>
          </cell>
          <cell r="I36">
            <v>93</v>
          </cell>
        </row>
        <row r="37">
          <cell r="F37" t="str">
            <v>KARANJIA</v>
          </cell>
          <cell r="G37" t="str">
            <v>CYCLE PARTS</v>
          </cell>
          <cell r="H37">
            <v>10</v>
          </cell>
          <cell r="I37">
            <v>71</v>
          </cell>
        </row>
        <row r="38">
          <cell r="F38" t="str">
            <v>PATTAMUNDAI</v>
          </cell>
          <cell r="G38" t="str">
            <v>CYCLE PARTS</v>
          </cell>
          <cell r="H38">
            <v>10</v>
          </cell>
          <cell r="I38">
            <v>71</v>
          </cell>
        </row>
        <row r="39">
          <cell r="F39" t="str">
            <v>CHANDPUR</v>
          </cell>
          <cell r="G39" t="str">
            <v>CYCLE PARTS</v>
          </cell>
          <cell r="H39">
            <v>8</v>
          </cell>
          <cell r="I39">
            <v>71</v>
          </cell>
        </row>
        <row r="40">
          <cell r="F40" t="str">
            <v>PARADEEP</v>
          </cell>
          <cell r="G40" t="str">
            <v>CYCLE PARTS</v>
          </cell>
          <cell r="H40">
            <v>2</v>
          </cell>
          <cell r="I40">
            <v>71</v>
          </cell>
        </row>
        <row r="41">
          <cell r="F41" t="str">
            <v>KHURDA</v>
          </cell>
          <cell r="G41" t="str">
            <v>CYCLE PARTS</v>
          </cell>
          <cell r="H41">
            <v>7</v>
          </cell>
          <cell r="I41">
            <v>71</v>
          </cell>
        </row>
        <row r="42">
          <cell r="F42" t="str">
            <v>BERHAMPUR</v>
          </cell>
          <cell r="G42" t="str">
            <v>CYCLE PARTS</v>
          </cell>
          <cell r="H42">
            <v>23</v>
          </cell>
          <cell r="I42">
            <v>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workbookViewId="0">
      <selection activeCell="Q8" sqref="Q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20.5703125" style="1" bestFit="1" customWidth="1"/>
    <col min="7" max="7" width="12.140625" style="1" bestFit="1" customWidth="1"/>
    <col min="8" max="8" width="6" style="1" customWidth="1"/>
    <col min="9" max="9" width="7.140625" style="1" customWidth="1"/>
    <col min="10" max="10" width="6.28515625" style="1" customWidth="1"/>
    <col min="11" max="11" width="6.85546875" style="1" customWidth="1"/>
    <col min="12" max="12" width="8.5703125" style="1" bestFit="1" customWidth="1"/>
    <col min="13" max="16384" width="9.140625" style="1"/>
  </cols>
  <sheetData>
    <row r="1" spans="1:12" ht="69.75" customHeight="1">
      <c r="A1" s="12"/>
      <c r="B1" s="12"/>
      <c r="C1" s="12"/>
      <c r="D1" s="12"/>
      <c r="E1" s="12"/>
      <c r="F1" s="12"/>
      <c r="G1" s="12"/>
      <c r="H1" s="18" t="s">
        <v>0</v>
      </c>
      <c r="I1" s="19"/>
      <c r="J1" s="19"/>
      <c r="K1" s="19"/>
      <c r="L1" s="20"/>
    </row>
    <row r="2" spans="1:12" ht="65.25" customHeight="1">
      <c r="A2" s="12" t="s">
        <v>134</v>
      </c>
      <c r="B2" s="12"/>
      <c r="C2" s="12"/>
      <c r="D2" s="12"/>
      <c r="E2" s="12"/>
      <c r="F2" s="12"/>
      <c r="G2" s="12"/>
      <c r="H2" s="16" t="s">
        <v>140</v>
      </c>
      <c r="I2" s="21"/>
      <c r="J2" s="21"/>
      <c r="K2" s="21"/>
      <c r="L2" s="22"/>
    </row>
    <row r="3" spans="1:12">
      <c r="A3" s="6" t="s">
        <v>105</v>
      </c>
      <c r="B3" s="6" t="s">
        <v>1</v>
      </c>
      <c r="C3" s="6" t="s">
        <v>106</v>
      </c>
      <c r="D3" s="6" t="s">
        <v>107</v>
      </c>
      <c r="E3" s="6" t="s">
        <v>108</v>
      </c>
      <c r="F3" s="6" t="s">
        <v>135</v>
      </c>
      <c r="G3" s="6" t="s">
        <v>109</v>
      </c>
      <c r="H3" s="6" t="s">
        <v>2</v>
      </c>
      <c r="I3" s="6" t="s">
        <v>3</v>
      </c>
      <c r="J3" s="6" t="s">
        <v>110</v>
      </c>
      <c r="K3" s="6" t="s">
        <v>111</v>
      </c>
      <c r="L3" s="6" t="s">
        <v>112</v>
      </c>
    </row>
    <row r="4" spans="1:12" ht="14.25" customHeight="1">
      <c r="A4" s="26">
        <v>1</v>
      </c>
      <c r="B4" s="13" t="s">
        <v>4</v>
      </c>
      <c r="C4" s="13" t="s">
        <v>63</v>
      </c>
      <c r="D4" s="13" t="s">
        <v>5</v>
      </c>
      <c r="E4" s="15" t="s">
        <v>133</v>
      </c>
      <c r="F4" s="2" t="s">
        <v>113</v>
      </c>
      <c r="G4" s="2" t="s">
        <v>6</v>
      </c>
      <c r="H4" s="2">
        <v>2</v>
      </c>
      <c r="I4" s="3">
        <v>71</v>
      </c>
      <c r="J4" s="3">
        <f>H4*1</f>
        <v>2</v>
      </c>
      <c r="K4" s="3">
        <v>25</v>
      </c>
      <c r="L4" s="14">
        <f>H4*I4+J4+K4</f>
        <v>169</v>
      </c>
    </row>
    <row r="5" spans="1:12" ht="14.25" customHeight="1">
      <c r="A5" s="26">
        <v>2</v>
      </c>
      <c r="B5" s="13" t="s">
        <v>4</v>
      </c>
      <c r="C5" s="13" t="s">
        <v>64</v>
      </c>
      <c r="D5" s="13" t="s">
        <v>7</v>
      </c>
      <c r="E5" s="7" t="s">
        <v>133</v>
      </c>
      <c r="F5" s="2" t="s">
        <v>114</v>
      </c>
      <c r="G5" s="2" t="s">
        <v>6</v>
      </c>
      <c r="H5" s="2">
        <v>1</v>
      </c>
      <c r="I5" s="3">
        <f>VLOOKUP(F5,[1]Invoice!$F$5:$I$42,4,FALSE)</f>
        <v>71</v>
      </c>
      <c r="J5" s="3">
        <f t="shared" ref="J5:J46" si="0">H5*1</f>
        <v>1</v>
      </c>
      <c r="K5" s="3">
        <v>25</v>
      </c>
      <c r="L5" s="3">
        <f t="shared" ref="L5:L46" si="1">H5*I5+J5+K5</f>
        <v>97</v>
      </c>
    </row>
    <row r="6" spans="1:12" ht="14.25" customHeight="1">
      <c r="A6" s="26">
        <v>3</v>
      </c>
      <c r="B6" s="13" t="s">
        <v>4</v>
      </c>
      <c r="C6" s="13" t="s">
        <v>65</v>
      </c>
      <c r="D6" s="13" t="s">
        <v>8</v>
      </c>
      <c r="E6" s="7" t="s">
        <v>133</v>
      </c>
      <c r="F6" s="2" t="s">
        <v>115</v>
      </c>
      <c r="G6" s="2" t="s">
        <v>6</v>
      </c>
      <c r="H6" s="2">
        <v>5</v>
      </c>
      <c r="I6" s="3">
        <v>71</v>
      </c>
      <c r="J6" s="3">
        <f t="shared" si="0"/>
        <v>5</v>
      </c>
      <c r="K6" s="3">
        <v>25</v>
      </c>
      <c r="L6" s="3">
        <f t="shared" si="1"/>
        <v>385</v>
      </c>
    </row>
    <row r="7" spans="1:12" ht="14.25" customHeight="1">
      <c r="A7" s="26">
        <v>4</v>
      </c>
      <c r="B7" s="13" t="s">
        <v>4</v>
      </c>
      <c r="C7" s="13" t="s">
        <v>66</v>
      </c>
      <c r="D7" s="13" t="s">
        <v>9</v>
      </c>
      <c r="E7" s="7" t="s">
        <v>133</v>
      </c>
      <c r="F7" s="2" t="s">
        <v>116</v>
      </c>
      <c r="G7" s="2" t="s">
        <v>6</v>
      </c>
      <c r="H7" s="2">
        <v>1</v>
      </c>
      <c r="I7" s="3">
        <f>VLOOKUP(F7,[1]Invoice!$F$5:$I$42,4,FALSE)</f>
        <v>71</v>
      </c>
      <c r="J7" s="3">
        <f t="shared" si="0"/>
        <v>1</v>
      </c>
      <c r="K7" s="3">
        <v>25</v>
      </c>
      <c r="L7" s="3">
        <f t="shared" si="1"/>
        <v>97</v>
      </c>
    </row>
    <row r="8" spans="1:12" ht="14.25" customHeight="1">
      <c r="A8" s="26">
        <v>5</v>
      </c>
      <c r="B8" s="13" t="s">
        <v>4</v>
      </c>
      <c r="C8" s="13" t="s">
        <v>67</v>
      </c>
      <c r="D8" s="13" t="s">
        <v>10</v>
      </c>
      <c r="E8" s="7" t="s">
        <v>133</v>
      </c>
      <c r="F8" s="2" t="s">
        <v>116</v>
      </c>
      <c r="G8" s="2" t="s">
        <v>6</v>
      </c>
      <c r="H8" s="2">
        <v>4</v>
      </c>
      <c r="I8" s="3">
        <f>VLOOKUP(F8,[1]Invoice!$F$5:$I$42,4,FALSE)</f>
        <v>71</v>
      </c>
      <c r="J8" s="3">
        <f t="shared" si="0"/>
        <v>4</v>
      </c>
      <c r="K8" s="3">
        <v>25</v>
      </c>
      <c r="L8" s="3">
        <f t="shared" si="1"/>
        <v>313</v>
      </c>
    </row>
    <row r="9" spans="1:12" ht="14.25" customHeight="1">
      <c r="A9" s="26">
        <v>6</v>
      </c>
      <c r="B9" s="13" t="s">
        <v>4</v>
      </c>
      <c r="C9" s="13" t="s">
        <v>68</v>
      </c>
      <c r="D9" s="13" t="s">
        <v>11</v>
      </c>
      <c r="E9" s="7" t="s">
        <v>133</v>
      </c>
      <c r="F9" s="2" t="s">
        <v>117</v>
      </c>
      <c r="G9" s="2" t="s">
        <v>6</v>
      </c>
      <c r="H9" s="2">
        <v>14</v>
      </c>
      <c r="I9" s="3">
        <v>71</v>
      </c>
      <c r="J9" s="3">
        <f t="shared" si="0"/>
        <v>14</v>
      </c>
      <c r="K9" s="3">
        <v>25</v>
      </c>
      <c r="L9" s="3">
        <f t="shared" si="1"/>
        <v>1033</v>
      </c>
    </row>
    <row r="10" spans="1:12" ht="14.25" customHeight="1">
      <c r="A10" s="26">
        <v>7</v>
      </c>
      <c r="B10" s="13" t="s">
        <v>12</v>
      </c>
      <c r="C10" s="13" t="s">
        <v>69</v>
      </c>
      <c r="D10" s="13" t="s">
        <v>13</v>
      </c>
      <c r="E10" s="7" t="s">
        <v>133</v>
      </c>
      <c r="F10" s="2" t="s">
        <v>118</v>
      </c>
      <c r="G10" s="2" t="s">
        <v>6</v>
      </c>
      <c r="H10" s="2">
        <v>26</v>
      </c>
      <c r="I10" s="3">
        <v>71</v>
      </c>
      <c r="J10" s="3">
        <f t="shared" si="0"/>
        <v>26</v>
      </c>
      <c r="K10" s="3">
        <v>25</v>
      </c>
      <c r="L10" s="3">
        <f t="shared" si="1"/>
        <v>1897</v>
      </c>
    </row>
    <row r="11" spans="1:12" ht="14.25" customHeight="1">
      <c r="A11" s="26">
        <v>8</v>
      </c>
      <c r="B11" s="13" t="s">
        <v>12</v>
      </c>
      <c r="C11" s="13" t="s">
        <v>70</v>
      </c>
      <c r="D11" s="13" t="s">
        <v>14</v>
      </c>
      <c r="E11" s="7" t="s">
        <v>133</v>
      </c>
      <c r="F11" s="2" t="s">
        <v>119</v>
      </c>
      <c r="G11" s="2" t="s">
        <v>15</v>
      </c>
      <c r="H11" s="2">
        <v>8</v>
      </c>
      <c r="I11" s="3">
        <v>93</v>
      </c>
      <c r="J11" s="3">
        <f t="shared" si="0"/>
        <v>8</v>
      </c>
      <c r="K11" s="3">
        <v>25</v>
      </c>
      <c r="L11" s="3">
        <f t="shared" si="1"/>
        <v>777</v>
      </c>
    </row>
    <row r="12" spans="1:12" ht="14.25" customHeight="1">
      <c r="A12" s="26">
        <v>9</v>
      </c>
      <c r="B12" s="13" t="s">
        <v>12</v>
      </c>
      <c r="C12" s="13" t="s">
        <v>71</v>
      </c>
      <c r="D12" s="13" t="s">
        <v>16</v>
      </c>
      <c r="E12" s="7" t="s">
        <v>133</v>
      </c>
      <c r="F12" s="2" t="s">
        <v>118</v>
      </c>
      <c r="G12" s="2" t="s">
        <v>6</v>
      </c>
      <c r="H12" s="2">
        <v>25</v>
      </c>
      <c r="I12" s="3">
        <v>71</v>
      </c>
      <c r="J12" s="3">
        <f t="shared" si="0"/>
        <v>25</v>
      </c>
      <c r="K12" s="3">
        <v>25</v>
      </c>
      <c r="L12" s="3">
        <f t="shared" si="1"/>
        <v>1825</v>
      </c>
    </row>
    <row r="13" spans="1:12" ht="14.25" customHeight="1">
      <c r="A13" s="26">
        <v>10</v>
      </c>
      <c r="B13" s="13" t="s">
        <v>17</v>
      </c>
      <c r="C13" s="13" t="s">
        <v>72</v>
      </c>
      <c r="D13" s="13" t="s">
        <v>18</v>
      </c>
      <c r="E13" s="7" t="s">
        <v>133</v>
      </c>
      <c r="F13" s="2" t="s">
        <v>120</v>
      </c>
      <c r="G13" s="2" t="s">
        <v>6</v>
      </c>
      <c r="H13" s="2">
        <v>1</v>
      </c>
      <c r="I13" s="3">
        <v>71</v>
      </c>
      <c r="J13" s="3">
        <f t="shared" si="0"/>
        <v>1</v>
      </c>
      <c r="K13" s="3">
        <v>25</v>
      </c>
      <c r="L13" s="3">
        <f t="shared" si="1"/>
        <v>97</v>
      </c>
    </row>
    <row r="14" spans="1:12" ht="14.25" customHeight="1">
      <c r="A14" s="26">
        <v>11</v>
      </c>
      <c r="B14" s="13" t="s">
        <v>17</v>
      </c>
      <c r="C14" s="13" t="s">
        <v>73</v>
      </c>
      <c r="D14" s="13" t="s">
        <v>19</v>
      </c>
      <c r="E14" s="7" t="s">
        <v>133</v>
      </c>
      <c r="F14" s="2" t="s">
        <v>119</v>
      </c>
      <c r="G14" s="2" t="s">
        <v>6</v>
      </c>
      <c r="H14" s="2">
        <v>5</v>
      </c>
      <c r="I14" s="3">
        <v>71</v>
      </c>
      <c r="J14" s="3">
        <f t="shared" si="0"/>
        <v>5</v>
      </c>
      <c r="K14" s="3">
        <v>25</v>
      </c>
      <c r="L14" s="3">
        <f t="shared" si="1"/>
        <v>385</v>
      </c>
    </row>
    <row r="15" spans="1:12" ht="14.25" customHeight="1">
      <c r="A15" s="26">
        <v>12</v>
      </c>
      <c r="B15" s="13" t="s">
        <v>17</v>
      </c>
      <c r="C15" s="13" t="s">
        <v>74</v>
      </c>
      <c r="D15" s="13" t="s">
        <v>20</v>
      </c>
      <c r="E15" s="7" t="s">
        <v>133</v>
      </c>
      <c r="F15" s="2" t="s">
        <v>121</v>
      </c>
      <c r="G15" s="2" t="s">
        <v>6</v>
      </c>
      <c r="H15" s="2">
        <v>7</v>
      </c>
      <c r="I15" s="3">
        <f>VLOOKUP(F15,[1]Invoice!$F$5:$I$42,4,FALSE)</f>
        <v>71</v>
      </c>
      <c r="J15" s="3">
        <f t="shared" si="0"/>
        <v>7</v>
      </c>
      <c r="K15" s="3">
        <v>25</v>
      </c>
      <c r="L15" s="3">
        <f t="shared" si="1"/>
        <v>529</v>
      </c>
    </row>
    <row r="16" spans="1:12" ht="14.25" customHeight="1">
      <c r="A16" s="26">
        <v>13</v>
      </c>
      <c r="B16" s="13" t="s">
        <v>17</v>
      </c>
      <c r="C16" s="13" t="s">
        <v>75</v>
      </c>
      <c r="D16" s="13" t="s">
        <v>21</v>
      </c>
      <c r="E16" s="7" t="s">
        <v>133</v>
      </c>
      <c r="F16" s="2" t="s">
        <v>119</v>
      </c>
      <c r="G16" s="2" t="s">
        <v>6</v>
      </c>
      <c r="H16" s="2">
        <v>1</v>
      </c>
      <c r="I16" s="3">
        <v>71</v>
      </c>
      <c r="J16" s="3">
        <f t="shared" si="0"/>
        <v>1</v>
      </c>
      <c r="K16" s="3">
        <v>25</v>
      </c>
      <c r="L16" s="3">
        <f t="shared" si="1"/>
        <v>97</v>
      </c>
    </row>
    <row r="17" spans="1:12" ht="14.25" customHeight="1">
      <c r="A17" s="26">
        <v>14</v>
      </c>
      <c r="B17" s="13" t="s">
        <v>22</v>
      </c>
      <c r="C17" s="13" t="s">
        <v>76</v>
      </c>
      <c r="D17" s="13" t="s">
        <v>23</v>
      </c>
      <c r="E17" s="7" t="s">
        <v>133</v>
      </c>
      <c r="F17" s="2" t="s">
        <v>122</v>
      </c>
      <c r="G17" s="2" t="s">
        <v>6</v>
      </c>
      <c r="H17" s="2">
        <v>5</v>
      </c>
      <c r="I17" s="3">
        <f>VLOOKUP(F17,[1]Invoice!$F$5:$I$42,4,FALSE)</f>
        <v>71</v>
      </c>
      <c r="J17" s="3">
        <f t="shared" si="0"/>
        <v>5</v>
      </c>
      <c r="K17" s="3">
        <v>25</v>
      </c>
      <c r="L17" s="3">
        <f t="shared" si="1"/>
        <v>385</v>
      </c>
    </row>
    <row r="18" spans="1:12" ht="14.25" customHeight="1">
      <c r="A18" s="26">
        <v>15</v>
      </c>
      <c r="B18" s="13" t="s">
        <v>22</v>
      </c>
      <c r="C18" s="13" t="s">
        <v>77</v>
      </c>
      <c r="D18" s="13" t="s">
        <v>24</v>
      </c>
      <c r="E18" s="7" t="s">
        <v>133</v>
      </c>
      <c r="F18" s="2" t="s">
        <v>113</v>
      </c>
      <c r="G18" s="2" t="s">
        <v>25</v>
      </c>
      <c r="H18" s="2">
        <v>8</v>
      </c>
      <c r="I18" s="3">
        <v>93</v>
      </c>
      <c r="J18" s="3">
        <f t="shared" si="0"/>
        <v>8</v>
      </c>
      <c r="K18" s="3">
        <v>25</v>
      </c>
      <c r="L18" s="3">
        <f t="shared" si="1"/>
        <v>777</v>
      </c>
    </row>
    <row r="19" spans="1:12" ht="14.25" customHeight="1">
      <c r="A19" s="26">
        <v>16</v>
      </c>
      <c r="B19" s="13" t="s">
        <v>22</v>
      </c>
      <c r="C19" s="13" t="s">
        <v>78</v>
      </c>
      <c r="D19" s="13" t="s">
        <v>26</v>
      </c>
      <c r="E19" s="7" t="s">
        <v>133</v>
      </c>
      <c r="F19" s="2" t="s">
        <v>123</v>
      </c>
      <c r="G19" s="2" t="s">
        <v>6</v>
      </c>
      <c r="H19" s="2">
        <v>6</v>
      </c>
      <c r="I19" s="3">
        <f>VLOOKUP(F19,[1]Invoice!$F$5:$I$42,4,FALSE)</f>
        <v>71</v>
      </c>
      <c r="J19" s="3">
        <f t="shared" si="0"/>
        <v>6</v>
      </c>
      <c r="K19" s="3">
        <v>25</v>
      </c>
      <c r="L19" s="3">
        <f t="shared" si="1"/>
        <v>457</v>
      </c>
    </row>
    <row r="20" spans="1:12" ht="14.25" customHeight="1">
      <c r="A20" s="26">
        <v>17</v>
      </c>
      <c r="B20" s="13" t="s">
        <v>22</v>
      </c>
      <c r="C20" s="13" t="s">
        <v>79</v>
      </c>
      <c r="D20" s="13" t="s">
        <v>27</v>
      </c>
      <c r="E20" s="7" t="s">
        <v>133</v>
      </c>
      <c r="F20" s="2" t="s">
        <v>115</v>
      </c>
      <c r="G20" s="2" t="s">
        <v>6</v>
      </c>
      <c r="H20" s="2">
        <v>2</v>
      </c>
      <c r="I20" s="3">
        <v>71</v>
      </c>
      <c r="J20" s="3">
        <f t="shared" si="0"/>
        <v>2</v>
      </c>
      <c r="K20" s="3">
        <v>25</v>
      </c>
      <c r="L20" s="3">
        <f t="shared" si="1"/>
        <v>169</v>
      </c>
    </row>
    <row r="21" spans="1:12" ht="14.25" customHeight="1">
      <c r="A21" s="26">
        <v>18</v>
      </c>
      <c r="B21" s="13" t="s">
        <v>22</v>
      </c>
      <c r="C21" s="13" t="s">
        <v>80</v>
      </c>
      <c r="D21" s="13" t="s">
        <v>28</v>
      </c>
      <c r="E21" s="7" t="s">
        <v>133</v>
      </c>
      <c r="F21" s="2" t="s">
        <v>124</v>
      </c>
      <c r="G21" s="2" t="s">
        <v>15</v>
      </c>
      <c r="H21" s="2">
        <v>3</v>
      </c>
      <c r="I21" s="3">
        <v>93</v>
      </c>
      <c r="J21" s="3">
        <f t="shared" si="0"/>
        <v>3</v>
      </c>
      <c r="K21" s="3">
        <v>25</v>
      </c>
      <c r="L21" s="3">
        <f t="shared" si="1"/>
        <v>307</v>
      </c>
    </row>
    <row r="22" spans="1:12" ht="14.25" customHeight="1">
      <c r="A22" s="26">
        <v>19</v>
      </c>
      <c r="B22" s="13" t="s">
        <v>29</v>
      </c>
      <c r="C22" s="13" t="s">
        <v>81</v>
      </c>
      <c r="D22" s="13" t="s">
        <v>30</v>
      </c>
      <c r="E22" s="7" t="s">
        <v>133</v>
      </c>
      <c r="F22" s="2" t="s">
        <v>119</v>
      </c>
      <c r="G22" s="2" t="s">
        <v>15</v>
      </c>
      <c r="H22" s="2">
        <v>9</v>
      </c>
      <c r="I22" s="3">
        <v>93</v>
      </c>
      <c r="J22" s="3">
        <f t="shared" si="0"/>
        <v>9</v>
      </c>
      <c r="K22" s="3">
        <v>25</v>
      </c>
      <c r="L22" s="3">
        <f t="shared" si="1"/>
        <v>871</v>
      </c>
    </row>
    <row r="23" spans="1:12" ht="14.25" customHeight="1">
      <c r="A23" s="26">
        <v>20</v>
      </c>
      <c r="B23" s="13" t="s">
        <v>31</v>
      </c>
      <c r="C23" s="13" t="s">
        <v>82</v>
      </c>
      <c r="D23" s="13" t="s">
        <v>32</v>
      </c>
      <c r="E23" s="7" t="s">
        <v>133</v>
      </c>
      <c r="F23" s="2" t="s">
        <v>122</v>
      </c>
      <c r="G23" s="2" t="s">
        <v>6</v>
      </c>
      <c r="H23" s="2">
        <v>17</v>
      </c>
      <c r="I23" s="3">
        <f>VLOOKUP(F23,[1]Invoice!$F$5:$I$42,4,FALSE)</f>
        <v>71</v>
      </c>
      <c r="J23" s="3">
        <f t="shared" si="0"/>
        <v>17</v>
      </c>
      <c r="K23" s="3">
        <v>25</v>
      </c>
      <c r="L23" s="3">
        <f t="shared" si="1"/>
        <v>1249</v>
      </c>
    </row>
    <row r="24" spans="1:12" ht="14.25" customHeight="1">
      <c r="A24" s="26">
        <v>21</v>
      </c>
      <c r="B24" s="13" t="s">
        <v>31</v>
      </c>
      <c r="C24" s="13" t="s">
        <v>83</v>
      </c>
      <c r="D24" s="13" t="s">
        <v>33</v>
      </c>
      <c r="E24" s="7" t="s">
        <v>133</v>
      </c>
      <c r="F24" s="2" t="s">
        <v>118</v>
      </c>
      <c r="G24" s="2" t="s">
        <v>6</v>
      </c>
      <c r="H24" s="2">
        <v>20</v>
      </c>
      <c r="I24" s="3">
        <v>71</v>
      </c>
      <c r="J24" s="3">
        <f t="shared" si="0"/>
        <v>20</v>
      </c>
      <c r="K24" s="3">
        <v>25</v>
      </c>
      <c r="L24" s="3">
        <f t="shared" si="1"/>
        <v>1465</v>
      </c>
    </row>
    <row r="25" spans="1:12" ht="14.25" customHeight="1">
      <c r="A25" s="26">
        <v>22</v>
      </c>
      <c r="B25" s="13" t="s">
        <v>34</v>
      </c>
      <c r="C25" s="13" t="s">
        <v>84</v>
      </c>
      <c r="D25" s="13" t="s">
        <v>35</v>
      </c>
      <c r="E25" s="7" t="s">
        <v>133</v>
      </c>
      <c r="F25" s="2" t="s">
        <v>125</v>
      </c>
      <c r="G25" s="2" t="s">
        <v>6</v>
      </c>
      <c r="H25" s="2">
        <v>2</v>
      </c>
      <c r="I25" s="3">
        <f>VLOOKUP(F25,[1]Invoice!$F$5:$I$42,4,FALSE)</f>
        <v>71</v>
      </c>
      <c r="J25" s="3">
        <f t="shared" si="0"/>
        <v>2</v>
      </c>
      <c r="K25" s="3">
        <v>25</v>
      </c>
      <c r="L25" s="3">
        <f t="shared" si="1"/>
        <v>169</v>
      </c>
    </row>
    <row r="26" spans="1:12" ht="14.25" customHeight="1">
      <c r="A26" s="26">
        <v>23</v>
      </c>
      <c r="B26" s="13" t="s">
        <v>34</v>
      </c>
      <c r="C26" s="13" t="s">
        <v>85</v>
      </c>
      <c r="D26" s="13" t="s">
        <v>36</v>
      </c>
      <c r="E26" s="7" t="s">
        <v>133</v>
      </c>
      <c r="F26" s="2" t="s">
        <v>116</v>
      </c>
      <c r="G26" s="2" t="s">
        <v>6</v>
      </c>
      <c r="H26" s="2">
        <v>19</v>
      </c>
      <c r="I26" s="3">
        <f>VLOOKUP(F26,[1]Invoice!$F$5:$I$42,4,FALSE)</f>
        <v>71</v>
      </c>
      <c r="J26" s="3">
        <f t="shared" si="0"/>
        <v>19</v>
      </c>
      <c r="K26" s="3">
        <v>25</v>
      </c>
      <c r="L26" s="3">
        <f t="shared" si="1"/>
        <v>1393</v>
      </c>
    </row>
    <row r="27" spans="1:12" ht="14.25" customHeight="1">
      <c r="A27" s="26">
        <v>24</v>
      </c>
      <c r="B27" s="13" t="s">
        <v>34</v>
      </c>
      <c r="C27" s="13" t="s">
        <v>86</v>
      </c>
      <c r="D27" s="13" t="s">
        <v>37</v>
      </c>
      <c r="E27" s="7" t="s">
        <v>133</v>
      </c>
      <c r="F27" s="2" t="s">
        <v>122</v>
      </c>
      <c r="G27" s="2" t="s">
        <v>6</v>
      </c>
      <c r="H27" s="2">
        <v>3</v>
      </c>
      <c r="I27" s="3">
        <f>VLOOKUP(F27,[1]Invoice!$F$5:$I$42,4,FALSE)</f>
        <v>71</v>
      </c>
      <c r="J27" s="3">
        <f t="shared" si="0"/>
        <v>3</v>
      </c>
      <c r="K27" s="3">
        <v>25</v>
      </c>
      <c r="L27" s="3">
        <f t="shared" si="1"/>
        <v>241</v>
      </c>
    </row>
    <row r="28" spans="1:12" ht="14.25" customHeight="1">
      <c r="A28" s="26">
        <v>25</v>
      </c>
      <c r="B28" s="13" t="s">
        <v>34</v>
      </c>
      <c r="C28" s="13" t="s">
        <v>87</v>
      </c>
      <c r="D28" s="13" t="s">
        <v>38</v>
      </c>
      <c r="E28" s="7" t="s">
        <v>133</v>
      </c>
      <c r="F28" s="2" t="s">
        <v>126</v>
      </c>
      <c r="G28" s="2" t="s">
        <v>6</v>
      </c>
      <c r="H28" s="2">
        <v>8</v>
      </c>
      <c r="I28" s="3">
        <f>VLOOKUP(F28,[1]Invoice!$F$5:$I$42,4,FALSE)</f>
        <v>71</v>
      </c>
      <c r="J28" s="3">
        <f t="shared" si="0"/>
        <v>8</v>
      </c>
      <c r="K28" s="3">
        <v>25</v>
      </c>
      <c r="L28" s="3">
        <f t="shared" si="1"/>
        <v>601</v>
      </c>
    </row>
    <row r="29" spans="1:12" ht="14.25" customHeight="1">
      <c r="A29" s="26">
        <v>26</v>
      </c>
      <c r="B29" s="13" t="s">
        <v>39</v>
      </c>
      <c r="C29" s="13" t="s">
        <v>88</v>
      </c>
      <c r="D29" s="13" t="s">
        <v>40</v>
      </c>
      <c r="E29" s="7" t="s">
        <v>133</v>
      </c>
      <c r="F29" s="2" t="s">
        <v>127</v>
      </c>
      <c r="G29" s="2" t="s">
        <v>15</v>
      </c>
      <c r="H29" s="2">
        <v>3</v>
      </c>
      <c r="I29" s="3">
        <v>93</v>
      </c>
      <c r="J29" s="3">
        <f t="shared" si="0"/>
        <v>3</v>
      </c>
      <c r="K29" s="3">
        <v>25</v>
      </c>
      <c r="L29" s="3">
        <f t="shared" si="1"/>
        <v>307</v>
      </c>
    </row>
    <row r="30" spans="1:12" ht="14.25" customHeight="1">
      <c r="A30" s="26">
        <v>27</v>
      </c>
      <c r="B30" s="13" t="s">
        <v>41</v>
      </c>
      <c r="C30" s="13" t="s">
        <v>89</v>
      </c>
      <c r="D30" s="13" t="s">
        <v>42</v>
      </c>
      <c r="E30" s="7" t="s">
        <v>133</v>
      </c>
      <c r="F30" s="2" t="s">
        <v>113</v>
      </c>
      <c r="G30" s="2" t="s">
        <v>25</v>
      </c>
      <c r="H30" s="2">
        <v>6</v>
      </c>
      <c r="I30" s="3">
        <v>93</v>
      </c>
      <c r="J30" s="3">
        <f t="shared" si="0"/>
        <v>6</v>
      </c>
      <c r="K30" s="3">
        <v>25</v>
      </c>
      <c r="L30" s="3">
        <f t="shared" si="1"/>
        <v>589</v>
      </c>
    </row>
    <row r="31" spans="1:12" ht="14.25" customHeight="1">
      <c r="A31" s="26">
        <v>28</v>
      </c>
      <c r="B31" s="13" t="s">
        <v>41</v>
      </c>
      <c r="C31" s="13" t="s">
        <v>90</v>
      </c>
      <c r="D31" s="13" t="s">
        <v>43</v>
      </c>
      <c r="E31" s="7" t="s">
        <v>133</v>
      </c>
      <c r="F31" s="2" t="s">
        <v>128</v>
      </c>
      <c r="G31" s="2" t="s">
        <v>6</v>
      </c>
      <c r="H31" s="2">
        <v>1</v>
      </c>
      <c r="I31" s="3">
        <v>71</v>
      </c>
      <c r="J31" s="3">
        <f t="shared" si="0"/>
        <v>1</v>
      </c>
      <c r="K31" s="3">
        <v>25</v>
      </c>
      <c r="L31" s="3">
        <f t="shared" si="1"/>
        <v>97</v>
      </c>
    </row>
    <row r="32" spans="1:12" ht="14.25" customHeight="1">
      <c r="A32" s="26">
        <v>29</v>
      </c>
      <c r="B32" s="13" t="s">
        <v>41</v>
      </c>
      <c r="C32" s="13" t="s">
        <v>91</v>
      </c>
      <c r="D32" s="13" t="s">
        <v>44</v>
      </c>
      <c r="E32" s="7" t="s">
        <v>133</v>
      </c>
      <c r="F32" s="2" t="s">
        <v>123</v>
      </c>
      <c r="G32" s="2" t="s">
        <v>6</v>
      </c>
      <c r="H32" s="2">
        <v>2</v>
      </c>
      <c r="I32" s="3">
        <f>VLOOKUP(F32,[1]Invoice!$F$5:$I$42,4,FALSE)</f>
        <v>71</v>
      </c>
      <c r="J32" s="3">
        <f t="shared" si="0"/>
        <v>2</v>
      </c>
      <c r="K32" s="3">
        <v>25</v>
      </c>
      <c r="L32" s="3">
        <f t="shared" si="1"/>
        <v>169</v>
      </c>
    </row>
    <row r="33" spans="1:12" ht="14.25" customHeight="1">
      <c r="A33" s="26">
        <v>30</v>
      </c>
      <c r="B33" s="13" t="s">
        <v>45</v>
      </c>
      <c r="C33" s="13" t="s">
        <v>92</v>
      </c>
      <c r="D33" s="13" t="s">
        <v>46</v>
      </c>
      <c r="E33" s="7" t="s">
        <v>133</v>
      </c>
      <c r="F33" s="2" t="s">
        <v>117</v>
      </c>
      <c r="G33" s="2" t="s">
        <v>6</v>
      </c>
      <c r="H33" s="2">
        <v>8</v>
      </c>
      <c r="I33" s="3">
        <v>71</v>
      </c>
      <c r="J33" s="3">
        <f t="shared" si="0"/>
        <v>8</v>
      </c>
      <c r="K33" s="3">
        <v>25</v>
      </c>
      <c r="L33" s="5">
        <f t="shared" si="1"/>
        <v>601</v>
      </c>
    </row>
    <row r="34" spans="1:12" ht="14.25" customHeight="1">
      <c r="A34" s="26">
        <v>31</v>
      </c>
      <c r="B34" s="13" t="s">
        <v>45</v>
      </c>
      <c r="C34" s="13" t="s">
        <v>93</v>
      </c>
      <c r="D34" s="13" t="s">
        <v>47</v>
      </c>
      <c r="E34" s="7" t="s">
        <v>133</v>
      </c>
      <c r="F34" s="2" t="s">
        <v>113</v>
      </c>
      <c r="G34" s="2" t="s">
        <v>25</v>
      </c>
      <c r="H34" s="2">
        <v>9</v>
      </c>
      <c r="I34" s="3">
        <v>93</v>
      </c>
      <c r="J34" s="3">
        <f t="shared" si="0"/>
        <v>9</v>
      </c>
      <c r="K34" s="3">
        <v>25</v>
      </c>
      <c r="L34" s="5">
        <f t="shared" si="1"/>
        <v>871</v>
      </c>
    </row>
    <row r="35" spans="1:12" ht="14.25" customHeight="1">
      <c r="A35" s="26">
        <v>32</v>
      </c>
      <c r="B35" s="4" t="s">
        <v>45</v>
      </c>
      <c r="C35" s="8" t="s">
        <v>136</v>
      </c>
      <c r="D35" s="4" t="s">
        <v>137</v>
      </c>
      <c r="E35" s="8" t="s">
        <v>133</v>
      </c>
      <c r="F35" s="10" t="s">
        <v>139</v>
      </c>
      <c r="G35" s="10" t="s">
        <v>138</v>
      </c>
      <c r="H35" s="4">
        <v>5</v>
      </c>
      <c r="I35" s="5">
        <v>108</v>
      </c>
      <c r="J35" s="5">
        <f t="shared" si="0"/>
        <v>5</v>
      </c>
      <c r="K35" s="5">
        <v>25</v>
      </c>
      <c r="L35" s="5">
        <f t="shared" si="1"/>
        <v>570</v>
      </c>
    </row>
    <row r="36" spans="1:12" ht="14.25" customHeight="1">
      <c r="A36" s="26">
        <v>33</v>
      </c>
      <c r="B36" s="13" t="s">
        <v>48</v>
      </c>
      <c r="C36" s="13" t="s">
        <v>94</v>
      </c>
      <c r="D36" s="13" t="s">
        <v>49</v>
      </c>
      <c r="E36" s="7" t="s">
        <v>133</v>
      </c>
      <c r="F36" s="2" t="s">
        <v>116</v>
      </c>
      <c r="G36" s="2" t="s">
        <v>6</v>
      </c>
      <c r="H36" s="2">
        <v>15</v>
      </c>
      <c r="I36" s="3">
        <f>VLOOKUP(F36,[1]Invoice!$F$5:$I$42,4,FALSE)</f>
        <v>71</v>
      </c>
      <c r="J36" s="3">
        <f t="shared" si="0"/>
        <v>15</v>
      </c>
      <c r="K36" s="3">
        <v>25</v>
      </c>
      <c r="L36" s="3">
        <f t="shared" si="1"/>
        <v>1105</v>
      </c>
    </row>
    <row r="37" spans="1:12" ht="14.25" customHeight="1">
      <c r="A37" s="26">
        <v>34</v>
      </c>
      <c r="B37" s="13" t="s">
        <v>48</v>
      </c>
      <c r="C37" s="13" t="s">
        <v>95</v>
      </c>
      <c r="D37" s="13" t="s">
        <v>50</v>
      </c>
      <c r="E37" s="7" t="s">
        <v>133</v>
      </c>
      <c r="F37" s="2" t="s">
        <v>118</v>
      </c>
      <c r="G37" s="2" t="s">
        <v>6</v>
      </c>
      <c r="H37" s="2">
        <v>21</v>
      </c>
      <c r="I37" s="3">
        <v>71</v>
      </c>
      <c r="J37" s="3">
        <f t="shared" si="0"/>
        <v>21</v>
      </c>
      <c r="K37" s="3">
        <v>25</v>
      </c>
      <c r="L37" s="3">
        <f t="shared" si="1"/>
        <v>1537</v>
      </c>
    </row>
    <row r="38" spans="1:12" ht="14.25" customHeight="1">
      <c r="A38" s="26">
        <v>35</v>
      </c>
      <c r="B38" s="13" t="s">
        <v>51</v>
      </c>
      <c r="C38" s="13" t="s">
        <v>96</v>
      </c>
      <c r="D38" s="13" t="s">
        <v>52</v>
      </c>
      <c r="E38" s="7" t="s">
        <v>133</v>
      </c>
      <c r="F38" s="2" t="s">
        <v>124</v>
      </c>
      <c r="G38" s="2" t="s">
        <v>6</v>
      </c>
      <c r="H38" s="2">
        <v>12</v>
      </c>
      <c r="I38" s="3">
        <f>VLOOKUP(F38,[1]Invoice!$F$5:$I$42,4,FALSE)</f>
        <v>71</v>
      </c>
      <c r="J38" s="3">
        <f t="shared" si="0"/>
        <v>12</v>
      </c>
      <c r="K38" s="3">
        <v>25</v>
      </c>
      <c r="L38" s="3">
        <f t="shared" si="1"/>
        <v>889</v>
      </c>
    </row>
    <row r="39" spans="1:12" ht="14.25" customHeight="1">
      <c r="A39" s="26">
        <v>36</v>
      </c>
      <c r="B39" s="13" t="s">
        <v>51</v>
      </c>
      <c r="C39" s="13" t="s">
        <v>97</v>
      </c>
      <c r="D39" s="13" t="s">
        <v>53</v>
      </c>
      <c r="E39" s="7" t="s">
        <v>133</v>
      </c>
      <c r="F39" s="2" t="s">
        <v>120</v>
      </c>
      <c r="G39" s="2" t="s">
        <v>6</v>
      </c>
      <c r="H39" s="2">
        <v>11</v>
      </c>
      <c r="I39" s="3">
        <v>71</v>
      </c>
      <c r="J39" s="3">
        <f t="shared" si="0"/>
        <v>11</v>
      </c>
      <c r="K39" s="3">
        <v>25</v>
      </c>
      <c r="L39" s="3">
        <f t="shared" si="1"/>
        <v>817</v>
      </c>
    </row>
    <row r="40" spans="1:12" ht="14.25" customHeight="1">
      <c r="A40" s="26">
        <v>37</v>
      </c>
      <c r="B40" s="13" t="s">
        <v>51</v>
      </c>
      <c r="C40" s="13" t="s">
        <v>98</v>
      </c>
      <c r="D40" s="13" t="s">
        <v>54</v>
      </c>
      <c r="E40" s="7" t="s">
        <v>133</v>
      </c>
      <c r="F40" s="2" t="s">
        <v>129</v>
      </c>
      <c r="G40" s="2" t="s">
        <v>6</v>
      </c>
      <c r="H40" s="2">
        <v>11</v>
      </c>
      <c r="I40" s="3">
        <v>71</v>
      </c>
      <c r="J40" s="3">
        <f t="shared" si="0"/>
        <v>11</v>
      </c>
      <c r="K40" s="3">
        <v>25</v>
      </c>
      <c r="L40" s="3">
        <f t="shared" si="1"/>
        <v>817</v>
      </c>
    </row>
    <row r="41" spans="1:12" ht="14.25" customHeight="1">
      <c r="A41" s="26">
        <v>38</v>
      </c>
      <c r="B41" s="13" t="s">
        <v>51</v>
      </c>
      <c r="C41" s="13" t="s">
        <v>99</v>
      </c>
      <c r="D41" s="13" t="s">
        <v>55</v>
      </c>
      <c r="E41" s="7" t="s">
        <v>133</v>
      </c>
      <c r="F41" s="2" t="s">
        <v>130</v>
      </c>
      <c r="G41" s="2" t="s">
        <v>15</v>
      </c>
      <c r="H41" s="2">
        <v>11</v>
      </c>
      <c r="I41" s="3">
        <v>93</v>
      </c>
      <c r="J41" s="3">
        <f t="shared" si="0"/>
        <v>11</v>
      </c>
      <c r="K41" s="3">
        <v>25</v>
      </c>
      <c r="L41" s="3">
        <f t="shared" si="1"/>
        <v>1059</v>
      </c>
    </row>
    <row r="42" spans="1:12" ht="14.25" customHeight="1">
      <c r="A42" s="26">
        <v>39</v>
      </c>
      <c r="B42" s="13" t="s">
        <v>51</v>
      </c>
      <c r="C42" s="13" t="s">
        <v>100</v>
      </c>
      <c r="D42" s="13" t="s">
        <v>56</v>
      </c>
      <c r="E42" s="7" t="s">
        <v>133</v>
      </c>
      <c r="F42" s="2" t="s">
        <v>131</v>
      </c>
      <c r="G42" s="2" t="s">
        <v>15</v>
      </c>
      <c r="H42" s="2">
        <v>22</v>
      </c>
      <c r="I42" s="3">
        <v>93</v>
      </c>
      <c r="J42" s="3">
        <f t="shared" si="0"/>
        <v>22</v>
      </c>
      <c r="K42" s="3">
        <v>25</v>
      </c>
      <c r="L42" s="3">
        <f t="shared" si="1"/>
        <v>2093</v>
      </c>
    </row>
    <row r="43" spans="1:12" ht="14.25" customHeight="1">
      <c r="A43" s="26">
        <v>40</v>
      </c>
      <c r="B43" s="13" t="s">
        <v>51</v>
      </c>
      <c r="C43" s="13" t="s">
        <v>101</v>
      </c>
      <c r="D43" s="13" t="s">
        <v>57</v>
      </c>
      <c r="E43" s="7" t="s">
        <v>133</v>
      </c>
      <c r="F43" s="2" t="s">
        <v>132</v>
      </c>
      <c r="G43" s="2" t="s">
        <v>6</v>
      </c>
      <c r="H43" s="2">
        <v>11</v>
      </c>
      <c r="I43" s="3">
        <v>71</v>
      </c>
      <c r="J43" s="3">
        <f t="shared" si="0"/>
        <v>11</v>
      </c>
      <c r="K43" s="3">
        <v>25</v>
      </c>
      <c r="L43" s="3">
        <f t="shared" si="1"/>
        <v>817</v>
      </c>
    </row>
    <row r="44" spans="1:12" ht="14.25" customHeight="1">
      <c r="A44" s="26">
        <v>41</v>
      </c>
      <c r="B44" s="13" t="s">
        <v>51</v>
      </c>
      <c r="C44" s="13" t="s">
        <v>102</v>
      </c>
      <c r="D44" s="13" t="s">
        <v>58</v>
      </c>
      <c r="E44" s="7" t="s">
        <v>133</v>
      </c>
      <c r="F44" s="2" t="s">
        <v>126</v>
      </c>
      <c r="G44" s="2" t="s">
        <v>6</v>
      </c>
      <c r="H44" s="2">
        <v>11</v>
      </c>
      <c r="I44" s="3">
        <f>VLOOKUP(F44,[1]Invoice!$F$5:$I$42,4,FALSE)</f>
        <v>71</v>
      </c>
      <c r="J44" s="3">
        <f t="shared" si="0"/>
        <v>11</v>
      </c>
      <c r="K44" s="3">
        <v>25</v>
      </c>
      <c r="L44" s="3">
        <f t="shared" si="1"/>
        <v>817</v>
      </c>
    </row>
    <row r="45" spans="1:12" ht="14.25" customHeight="1">
      <c r="A45" s="26">
        <v>42</v>
      </c>
      <c r="B45" s="13" t="s">
        <v>51</v>
      </c>
      <c r="C45" s="13" t="s">
        <v>103</v>
      </c>
      <c r="D45" s="13" t="s">
        <v>59</v>
      </c>
      <c r="E45" s="7" t="s">
        <v>133</v>
      </c>
      <c r="F45" s="2" t="s">
        <v>115</v>
      </c>
      <c r="G45" s="2" t="s">
        <v>6</v>
      </c>
      <c r="H45" s="2">
        <v>10</v>
      </c>
      <c r="I45" s="3">
        <v>71</v>
      </c>
      <c r="J45" s="3">
        <f t="shared" si="0"/>
        <v>10</v>
      </c>
      <c r="K45" s="3">
        <v>25</v>
      </c>
      <c r="L45" s="3">
        <f t="shared" si="1"/>
        <v>745</v>
      </c>
    </row>
    <row r="46" spans="1:12" ht="14.25" customHeight="1">
      <c r="A46" s="27">
        <v>43</v>
      </c>
      <c r="B46" s="13" t="s">
        <v>51</v>
      </c>
      <c r="C46" s="13" t="s">
        <v>104</v>
      </c>
      <c r="D46" s="13" t="s">
        <v>60</v>
      </c>
      <c r="E46" s="7" t="s">
        <v>133</v>
      </c>
      <c r="F46" s="2" t="s">
        <v>116</v>
      </c>
      <c r="G46" s="2" t="s">
        <v>6</v>
      </c>
      <c r="H46" s="2">
        <v>6</v>
      </c>
      <c r="I46" s="3">
        <f>VLOOKUP(F46,[1]Invoice!$F$5:$I$42,4,FALSE)</f>
        <v>71</v>
      </c>
      <c r="J46" s="3">
        <f t="shared" si="0"/>
        <v>6</v>
      </c>
      <c r="K46" s="3">
        <v>25</v>
      </c>
      <c r="L46" s="3">
        <f t="shared" si="1"/>
        <v>457</v>
      </c>
    </row>
    <row r="47" spans="1:12">
      <c r="A47" s="23" t="s">
        <v>141</v>
      </c>
      <c r="B47" s="24"/>
      <c r="C47" s="24"/>
      <c r="D47" s="24"/>
      <c r="E47" s="24"/>
      <c r="F47" s="24"/>
      <c r="G47" s="24"/>
      <c r="H47" s="24"/>
      <c r="I47" s="24"/>
      <c r="J47" s="24"/>
      <c r="K47" s="25"/>
      <c r="L47" s="9">
        <f>SUM(L4:L46)</f>
        <v>30142</v>
      </c>
    </row>
    <row r="48" spans="1:12" ht="15" customHeight="1">
      <c r="A48" s="29" t="s">
        <v>61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1"/>
    </row>
    <row r="49" spans="1:12" ht="15" customHeight="1">
      <c r="A49" s="29" t="s">
        <v>142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1"/>
    </row>
    <row r="50" spans="1:12" ht="30" customHeight="1">
      <c r="A50" s="32" t="s">
        <v>62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28"/>
    </row>
    <row r="51" spans="1:12">
      <c r="H51" s="11">
        <f>SUM(H4:H46)</f>
        <v>377</v>
      </c>
    </row>
  </sheetData>
  <mergeCells count="137">
    <mergeCell ref="A48:L48"/>
    <mergeCell ref="A49:L49"/>
    <mergeCell ref="A50:L50"/>
    <mergeCell ref="H1:L1"/>
    <mergeCell ref="H2:L2"/>
    <mergeCell ref="A47:K47"/>
    <mergeCell ref="A46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A1:G1"/>
    <mergeCell ref="A2:G2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</mergeCells>
  <conditionalFormatting sqref="C1:C47 C51:C1048576">
    <cfRule type="duplicateValues" dxfId="4" priority="5"/>
    <cfRule type="duplicateValues" dxfId="3" priority="1"/>
  </conditionalFormatting>
  <conditionalFormatting sqref="C3">
    <cfRule type="duplicateValues" dxfId="2" priority="2"/>
    <cfRule type="duplicateValues" dxfId="1" priority="3"/>
    <cfRule type="duplicateValues" dxfId="0" priority="4"/>
  </conditionalFormatting>
  <pageMargins left="0.23622047244094491" right="0.15748031496062992" top="0.59055118110236227" bottom="0.23622047244094491" header="0.15748031496062992" footer="0.15748031496062992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2024-11-13T14:12:46Z</cp:lastPrinted>
  <dcterms:created xsi:type="dcterms:W3CDTF">2024-11-09T05:56:32Z</dcterms:created>
  <dcterms:modified xsi:type="dcterms:W3CDTF">2024-11-13T14:12:46Z</dcterms:modified>
</cp:coreProperties>
</file>