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4"/>
  <c r="M9"/>
  <c r="H13"/>
  <c r="G13"/>
  <c r="K9"/>
  <c r="J9"/>
  <c r="I9"/>
  <c r="K8"/>
  <c r="J8"/>
  <c r="I8"/>
  <c r="M8" s="1"/>
  <c r="K7"/>
  <c r="J7"/>
  <c r="I7"/>
  <c r="K6"/>
  <c r="J6"/>
  <c r="I6"/>
  <c r="K5"/>
  <c r="J5"/>
  <c r="I5"/>
  <c r="K4"/>
  <c r="J4"/>
  <c r="I4"/>
  <c r="M5" l="1"/>
  <c r="M6"/>
  <c r="M7"/>
</calcChain>
</file>

<file path=xl/sharedStrings.xml><?xml version="1.0" encoding="utf-8"?>
<sst xmlns="http://schemas.openxmlformats.org/spreadsheetml/2006/main" count="49" uniqueCount="40">
  <si>
    <t>07/4/2026</t>
  </si>
  <si>
    <t>12</t>
  </si>
  <si>
    <t>16/4/2026</t>
  </si>
  <si>
    <t>41</t>
  </si>
  <si>
    <t>21/4/2026</t>
  </si>
  <si>
    <t>58</t>
  </si>
  <si>
    <t>24/4/2026</t>
  </si>
  <si>
    <t>0078</t>
  </si>
  <si>
    <t>29/4/2026</t>
  </si>
  <si>
    <t>10101</t>
  </si>
  <si>
    <t>10102</t>
  </si>
  <si>
    <t>RAYAGADA</t>
  </si>
  <si>
    <t>RAJGANGPUR</t>
  </si>
  <si>
    <t>BIRAMITRAPUR</t>
  </si>
  <si>
    <t>JAA/00073</t>
  </si>
  <si>
    <t>JAA/00183</t>
  </si>
  <si>
    <t>JAA/00207</t>
  </si>
  <si>
    <t>JAA/00221</t>
  </si>
  <si>
    <t>JAA/00246</t>
  </si>
  <si>
    <t>JAA/00247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</si>
  <si>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</si>
  <si>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</si>
  <si>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</si>
  <si>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</si>
  <si>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</si>
  <si>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</si>
  <si>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</si>
  <si>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</si>
  <si>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</si>
  <si>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</si>
  <si>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</si>
  <si>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</si>
  <si>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</si>
  <si>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AMT.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</si>
  <si>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</si>
  <si>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</si>
  <si>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Thanking you for your business.
ATC LOGISTICS</t>
  </si>
  <si>
    <t>Bill Date : 30/04/2026
Bill NO : 333
Total Amount : 6549.00</t>
  </si>
  <si>
    <t>(RUPEES SIX THOUSAND FIVE HUNDRED FOURTY NINE ONLY)</t>
  </si>
  <si>
    <t>Kindly, verify &amp; confirm within 7 days, else GST will be filed by 20th MAY,2026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</si>
</sst>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76200</xdr:rowOff>
    </xdr:from>
    <xdr:to>
      <xdr:col>7</xdr:col>
      <xdr:colOff>419101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76200"/>
          <a:ext cx="4019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I4" sqref="I4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7.5703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34</v>
      </c>
      <c r="J1" s="20"/>
      <c r="K1" s="20"/>
      <c r="L1" s="20"/>
      <c r="M1" s="21"/>
    </row>
    <row r="2" spans="1:13" s="1" customFormat="1" ht="65.25" customHeight="1">
      <c r="A2" s="16" t="s">
        <v>35</v>
      </c>
      <c r="B2" s="17"/>
      <c r="C2" s="17"/>
      <c r="D2" s="17"/>
      <c r="E2" s="17"/>
      <c r="F2" s="17"/>
      <c r="G2" s="17"/>
      <c r="H2" s="18"/>
      <c r="I2" s="19" t="s">
        <v>37</v>
      </c>
      <c r="J2" s="20"/>
      <c r="K2" s="20"/>
      <c r="L2" s="20"/>
      <c r="M2" s="21"/>
    </row>
    <row r="3" spans="1:13" s="2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  <c r="L3" s="5" t="s">
        <v>32</v>
      </c>
      <c r="M3" s="5" t="s">
        <v>33</v>
      </c>
    </row>
    <row r="4" spans="1:13">
      <c r="A4" s="3">
        <v>1</v>
      </c>
      <c r="B4" s="3" t="s">
        <v>0</v>
      </c>
      <c r="C4" s="3" t="s">
        <v>14</v>
      </c>
      <c r="D4" s="3" t="s">
        <v>1</v>
      </c>
      <c r="E4" s="4" t="s">
        <v>20</v>
      </c>
      <c r="F4" s="3" t="s">
        <v>11</v>
      </c>
      <c r="G4" s="3">
        <v>68</v>
      </c>
      <c r="H4" s="3">
        <v>425</v>
      </c>
      <c r="I4" s="6">
        <f>VLOOKUP(F4,'[1]HYGIENIC RESEARCH '!$C$6:$E$25,3,FALSE)</f>
        <v>2.78</v>
      </c>
      <c r="J4" s="6">
        <f t="shared" ref="J4:J9" si="0">G4*2</f>
        <v>136</v>
      </c>
      <c r="K4" s="6">
        <f t="shared" ref="K4:K9" si="1">G4*10</f>
        <v>680</v>
      </c>
      <c r="L4" s="6">
        <v>25</v>
      </c>
      <c r="M4" s="6">
        <f t="shared" ref="M4:M9" si="2">H4*I4+J4+K4+L4</f>
        <v>2022.5</v>
      </c>
    </row>
    <row r="5" spans="1:13">
      <c r="A5" s="3">
        <v>2</v>
      </c>
      <c r="B5" s="3" t="s">
        <v>2</v>
      </c>
      <c r="C5" s="3" t="s">
        <v>15</v>
      </c>
      <c r="D5" s="3" t="s">
        <v>3</v>
      </c>
      <c r="E5" s="4" t="s">
        <v>20</v>
      </c>
      <c r="F5" s="3" t="s">
        <v>11</v>
      </c>
      <c r="G5" s="3">
        <v>32</v>
      </c>
      <c r="H5" s="3">
        <v>309</v>
      </c>
      <c r="I5" s="6">
        <f>VLOOKUP(F5,'[1]HYGIENIC RESEARCH '!$C$6:$E$25,3,FALSE)</f>
        <v>2.78</v>
      </c>
      <c r="J5" s="6">
        <f t="shared" si="0"/>
        <v>64</v>
      </c>
      <c r="K5" s="6">
        <f t="shared" si="1"/>
        <v>320</v>
      </c>
      <c r="L5" s="6">
        <v>25</v>
      </c>
      <c r="M5" s="6">
        <f t="shared" si="2"/>
        <v>1268.02</v>
      </c>
    </row>
    <row r="6" spans="1:13">
      <c r="A6" s="3">
        <v>3</v>
      </c>
      <c r="B6" s="3" t="s">
        <v>4</v>
      </c>
      <c r="C6" s="3" t="s">
        <v>16</v>
      </c>
      <c r="D6" s="3" t="s">
        <v>5</v>
      </c>
      <c r="E6" s="4" t="s">
        <v>20</v>
      </c>
      <c r="F6" s="3" t="s">
        <v>11</v>
      </c>
      <c r="G6" s="3">
        <v>34</v>
      </c>
      <c r="H6" s="3">
        <v>181</v>
      </c>
      <c r="I6" s="6">
        <f>VLOOKUP(F6,'[1]HYGIENIC RESEARCH '!$C$6:$E$25,3,FALSE)</f>
        <v>2.78</v>
      </c>
      <c r="J6" s="6">
        <f t="shared" si="0"/>
        <v>68</v>
      </c>
      <c r="K6" s="6">
        <f t="shared" si="1"/>
        <v>340</v>
      </c>
      <c r="L6" s="6">
        <v>25</v>
      </c>
      <c r="M6" s="6">
        <f t="shared" si="2"/>
        <v>936.18</v>
      </c>
    </row>
    <row r="7" spans="1:13">
      <c r="A7" s="3">
        <v>4</v>
      </c>
      <c r="B7" s="3" t="s">
        <v>6</v>
      </c>
      <c r="C7" s="3" t="s">
        <v>17</v>
      </c>
      <c r="D7" s="3" t="s">
        <v>7</v>
      </c>
      <c r="E7" s="4" t="s">
        <v>20</v>
      </c>
      <c r="F7" s="3" t="s">
        <v>11</v>
      </c>
      <c r="G7" s="3">
        <v>10</v>
      </c>
      <c r="H7" s="3">
        <v>50</v>
      </c>
      <c r="I7" s="6">
        <f>VLOOKUP(F7,'[1]HYGIENIC RESEARCH '!$C$6:$E$25,3,FALSE)</f>
        <v>2.78</v>
      </c>
      <c r="J7" s="6">
        <f t="shared" si="0"/>
        <v>20</v>
      </c>
      <c r="K7" s="6">
        <f t="shared" si="1"/>
        <v>100</v>
      </c>
      <c r="L7" s="6">
        <v>25</v>
      </c>
      <c r="M7" s="6">
        <f t="shared" si="2"/>
        <v>284</v>
      </c>
    </row>
    <row r="8" spans="1:13">
      <c r="A8" s="3">
        <v>5</v>
      </c>
      <c r="B8" s="3" t="s">
        <v>8</v>
      </c>
      <c r="C8" s="3" t="s">
        <v>18</v>
      </c>
      <c r="D8" s="3" t="s">
        <v>9</v>
      </c>
      <c r="E8" s="4" t="s">
        <v>20</v>
      </c>
      <c r="F8" s="3" t="s">
        <v>12</v>
      </c>
      <c r="G8" s="3">
        <v>36</v>
      </c>
      <c r="H8" s="3">
        <v>224</v>
      </c>
      <c r="I8" s="6">
        <f>VLOOKUP(F8,'[1]HYGIENIC RESEARCH '!$C$6:$E$25,3,FALSE)</f>
        <v>2.5</v>
      </c>
      <c r="J8" s="6">
        <f t="shared" si="0"/>
        <v>72</v>
      </c>
      <c r="K8" s="6">
        <f t="shared" si="1"/>
        <v>360</v>
      </c>
      <c r="L8" s="6">
        <v>25</v>
      </c>
      <c r="M8" s="6">
        <f t="shared" si="2"/>
        <v>1017</v>
      </c>
    </row>
    <row r="9" spans="1:13">
      <c r="A9" s="3">
        <v>6</v>
      </c>
      <c r="B9" s="3" t="s">
        <v>8</v>
      </c>
      <c r="C9" s="3" t="s">
        <v>19</v>
      </c>
      <c r="D9" s="3" t="s">
        <v>10</v>
      </c>
      <c r="E9" s="4" t="s">
        <v>20</v>
      </c>
      <c r="F9" s="3" t="s">
        <v>13</v>
      </c>
      <c r="G9" s="3">
        <v>39</v>
      </c>
      <c r="H9" s="3">
        <v>203</v>
      </c>
      <c r="I9" s="6">
        <f>VLOOKUP(F9,'[1]HYGIENIC RESEARCH '!$C$6:$E$25,3,FALSE)</f>
        <v>2.6</v>
      </c>
      <c r="J9" s="6">
        <f t="shared" si="0"/>
        <v>78</v>
      </c>
      <c r="K9" s="6">
        <f t="shared" si="1"/>
        <v>390</v>
      </c>
      <c r="L9" s="6">
        <v>25</v>
      </c>
      <c r="M9" s="6">
        <f t="shared" si="2"/>
        <v>1020.8000000000001</v>
      </c>
    </row>
    <row r="10" spans="1:13" s="8" customFormat="1">
      <c r="A10" s="10" t="s">
        <v>38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3"/>
      <c r="M10" s="7">
        <f>ROUND(SUM(M4:M9),0)</f>
        <v>6549</v>
      </c>
    </row>
    <row r="11" spans="1:13" s="8" customFormat="1" ht="32.25" customHeight="1">
      <c r="A11" s="14" t="s">
        <v>39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</row>
    <row r="12" spans="1:13" s="8" customFormat="1" ht="32.25" customHeight="1">
      <c r="A12" s="14" t="s">
        <v>36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</row>
    <row r="13" spans="1:13">
      <c r="D13" s="1"/>
      <c r="G13" s="9">
        <f>SUM(G4:G9)</f>
        <v>219</v>
      </c>
      <c r="H13" s="9">
        <f>SUM(H4:H9)</f>
        <v>1392</v>
      </c>
    </row>
  </sheetData>
  <mergeCells count="7">
    <mergeCell ref="A10:L10"/>
    <mergeCell ref="A11:M11"/>
    <mergeCell ref="A12:M12"/>
    <mergeCell ref="A1:H1"/>
    <mergeCell ref="I1:M1"/>
    <mergeCell ref="A2:H2"/>
    <mergeCell ref="I2:M2"/>
  </mergeCells>
  <conditionalFormatting sqref="C1:C2">
    <cfRule type="duplicateValues" dxfId="3" priority="6"/>
  </conditionalFormatting>
  <conditionalFormatting sqref="C10:C14">
    <cfRule type="duplicateValues" dxfId="2" priority="3"/>
  </conditionalFormatting>
  <conditionalFormatting sqref="C10:C13">
    <cfRule type="duplicateValues" dxfId="1" priority="2"/>
  </conditionalFormatting>
  <conditionalFormatting sqref="C10:C14">
    <cfRule type="duplicateValues" dxfId="0" priority="1"/>
  </conditionalFormatting>
  <pageMargins left="0.2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2026-05-11T04:48:29Z</cp:lastPrinted>
  <dcterms:created xsi:type="dcterms:W3CDTF">2026-05-06T06:04:26Z</dcterms:created>
  <dcterms:modified xsi:type="dcterms:W3CDTF">2026-05-11T04:48:38Z</dcterms:modified>
</cp:coreProperties>
</file>