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Invoice!$A$3:$I$18</definedName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G16" i="1"/>
  <c r="H14"/>
  <c r="J14" s="1"/>
  <c r="J13"/>
  <c r="J12"/>
  <c r="H11"/>
  <c r="J11" s="1"/>
  <c r="H10"/>
  <c r="J10" s="1"/>
  <c r="J9"/>
  <c r="J8"/>
  <c r="J7"/>
  <c r="J6"/>
  <c r="J5"/>
  <c r="A5"/>
  <c r="A6" s="1"/>
  <c r="A7" s="1"/>
  <c r="A8" s="1"/>
  <c r="A9" s="1"/>
  <c r="A10" s="1"/>
  <c r="A11" s="1"/>
  <c r="A12" s="1"/>
  <c r="A13" s="1"/>
  <c r="A14" s="1"/>
  <c r="J4"/>
  <c r="J15" l="1"/>
</calcChain>
</file>

<file path=xl/sharedStrings.xml><?xml version="1.0" encoding="utf-8"?>
<sst xmlns="http://schemas.openxmlformats.org/spreadsheetml/2006/main" count="70" uniqueCount="55">
  <si>
    <t>INVOICE
PRAGATI LOGISTICS,SAMANTA SAHI KHUNTIA LANE,8984191006
GST No:21AGHPB9356M1Z9</t>
  </si>
  <si>
    <t>FROM</t>
  </si>
  <si>
    <t>DESTINATION</t>
  </si>
  <si>
    <t>SL.</t>
  </si>
  <si>
    <t>DATE</t>
  </si>
  <si>
    <t>CASE</t>
  </si>
  <si>
    <t>RATE</t>
  </si>
  <si>
    <t>LR NO.</t>
  </si>
  <si>
    <t>Thanking you for your business.
PRAGATI LOGISTICS</t>
  </si>
  <si>
    <t>AMT.</t>
  </si>
  <si>
    <t>INV. NO.</t>
  </si>
  <si>
    <t>LR CH.</t>
  </si>
  <si>
    <t xml:space="preserve">
MOKSH AGARBATTI CO.
Address: PRATAPNAGARI, 
CUTTACK-753011,MOBILE : 0671-2586466
GST No: 21AADFM0323R1ZG
</t>
  </si>
  <si>
    <t>Kindly, verify &amp; confirm within 7 days, else GST will be filed by 20th OCTO, 2024.
GST to be paid by Consignor under Reverse Charge Mechanism(RCM) as per GST.</t>
  </si>
  <si>
    <t>03/9/2024</t>
  </si>
  <si>
    <t>PL/JA/12916</t>
  </si>
  <si>
    <t>58/801/640</t>
  </si>
  <si>
    <t>CTC</t>
  </si>
  <si>
    <t>BALASORE</t>
  </si>
  <si>
    <t>PL/JA/13023</t>
  </si>
  <si>
    <t>57/814</t>
  </si>
  <si>
    <t>RADHAKISHORPUR</t>
  </si>
  <si>
    <t>PL/JA/13056</t>
  </si>
  <si>
    <t>54</t>
  </si>
  <si>
    <t>JATNI</t>
  </si>
  <si>
    <t>05/9/2024</t>
  </si>
  <si>
    <t>PL/JA/13192</t>
  </si>
  <si>
    <t>65</t>
  </si>
  <si>
    <t>BRAHAMAGIRI</t>
  </si>
  <si>
    <t>14/9/2024</t>
  </si>
  <si>
    <t>PL/JA/13912</t>
  </si>
  <si>
    <t>73/684/863</t>
  </si>
  <si>
    <t>BELABAHALI</t>
  </si>
  <si>
    <t>19/9/2024</t>
  </si>
  <si>
    <t>PL/JA/14235</t>
  </si>
  <si>
    <t>93</t>
  </si>
  <si>
    <t>20/9/2024</t>
  </si>
  <si>
    <t>PL/JA/14383</t>
  </si>
  <si>
    <t>BHADRAK</t>
  </si>
  <si>
    <t>PL/JA/14404</t>
  </si>
  <si>
    <t>109</t>
  </si>
  <si>
    <t>NIMAPARA</t>
  </si>
  <si>
    <t>21/9/2024</t>
  </si>
  <si>
    <t>PL/JA/14502</t>
  </si>
  <si>
    <t>116</t>
  </si>
  <si>
    <t>BAHADAJHOLA</t>
  </si>
  <si>
    <t>PL/JA/14562</t>
  </si>
  <si>
    <t>119</t>
  </si>
  <si>
    <t>KHANKAR</t>
  </si>
  <si>
    <t>27/9/2024</t>
  </si>
  <si>
    <t>PL/JA/15026</t>
  </si>
  <si>
    <t>123/919/731</t>
  </si>
  <si>
    <t>PARADEEP</t>
  </si>
  <si>
    <t>(RUPEES SIX THOUSAND SEVEN HUNDRED FIFTY ONLY)</t>
  </si>
  <si>
    <t>Bill Date: 30/09/2024
Bill NO : 23290
Total Amount: 6750.00
BILL TYPE : PUJA OIL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</si>
</sst>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/>
    <xf numFmtId="0" fontId="1" fillId="0" borderId="11" xfId="0" applyNumberFormat="1" applyFont="1" applyBorder="1" applyAlignment="1">
      <alignment horizontal="center"/>
    </xf>
    <xf numFmtId="0" fontId="0" fillId="2" borderId="1" xfId="0" applyNumberFormat="1" applyFont="1" applyFill="1" applyBorder="1"/>
    <xf numFmtId="0" fontId="2" fillId="0" borderId="1" xfId="0" applyNumberFormat="1" applyFont="1" applyBorder="1"/>
    <xf numFmtId="0" fontId="0" fillId="2" borderId="1" xfId="0" applyNumberFormat="1" applyFill="1" applyBorder="1"/>
    <xf numFmtId="0" fontId="0" fillId="2" borderId="1" xfId="0" applyNumberFormat="1" applyFont="1" applyFill="1" applyBorder="1" applyAlignment="1">
      <alignment horizontal="left"/>
    </xf>
    <xf numFmtId="2" fontId="0" fillId="0" borderId="0" xfId="0" applyNumberFormat="1" applyFont="1"/>
    <xf numFmtId="0" fontId="1" fillId="0" borderId="18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2" fillId="0" borderId="3" xfId="0" applyNumberFormat="1" applyFont="1" applyBorder="1"/>
    <xf numFmtId="2" fontId="0" fillId="0" borderId="3" xfId="0" applyNumberFormat="1" applyFont="1" applyBorder="1"/>
    <xf numFmtId="2" fontId="0" fillId="0" borderId="4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2" borderId="6" xfId="0" applyNumberFormat="1" applyFont="1" applyFill="1" applyBorder="1"/>
    <xf numFmtId="0" fontId="2" fillId="0" borderId="6" xfId="0" applyNumberFormat="1" applyFont="1" applyBorder="1"/>
    <xf numFmtId="2" fontId="0" fillId="0" borderId="6" xfId="0" applyNumberFormat="1" applyFont="1" applyBorder="1"/>
    <xf numFmtId="2" fontId="0" fillId="0" borderId="7" xfId="0" applyNumberFormat="1" applyFont="1" applyBorder="1"/>
    <xf numFmtId="2" fontId="1" fillId="0" borderId="17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0" fontId="1" fillId="0" borderId="20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5</xdr:col>
      <xdr:colOff>638175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714751" cy="981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U3" sqref="U3"/>
    </sheetView>
  </sheetViews>
  <sheetFormatPr defaultRowHeight="15"/>
  <cols>
    <col min="1" max="1" width="4" style="3" customWidth="1"/>
    <col min="2" max="2" width="10.140625" style="1" customWidth="1"/>
    <col min="3" max="3" width="12.5703125" style="1" customWidth="1"/>
    <col min="4" max="4" width="11.7109375" style="1" bestFit="1" customWidth="1"/>
    <col min="5" max="5" width="7.85546875" style="1" customWidth="1"/>
    <col min="6" max="6" width="17.7109375" style="1" bestFit="1" customWidth="1"/>
    <col min="7" max="7" width="7.140625" style="1" customWidth="1"/>
    <col min="8" max="8" width="7.28515625" style="4" customWidth="1"/>
    <col min="9" max="9" width="7.5703125" style="4" customWidth="1"/>
    <col min="10" max="10" width="9.28515625" style="1" customWidth="1"/>
    <col min="11" max="16384" width="9.140625" style="1"/>
  </cols>
  <sheetData>
    <row r="1" spans="1:10" ht="83.25" customHeight="1" thickBot="1">
      <c r="A1" s="38"/>
      <c r="B1" s="39"/>
      <c r="C1" s="39"/>
      <c r="D1" s="39"/>
      <c r="E1" s="39"/>
      <c r="F1" s="39"/>
      <c r="G1" s="40" t="s">
        <v>0</v>
      </c>
      <c r="H1" s="40"/>
      <c r="I1" s="40"/>
      <c r="J1" s="41"/>
    </row>
    <row r="2" spans="1:10" ht="84" customHeight="1" thickBot="1">
      <c r="A2" s="36" t="s">
        <v>12</v>
      </c>
      <c r="B2" s="37"/>
      <c r="C2" s="37"/>
      <c r="D2" s="37"/>
      <c r="E2" s="37"/>
      <c r="F2" s="37"/>
      <c r="G2" s="42" t="s">
        <v>54</v>
      </c>
      <c r="H2" s="42"/>
      <c r="I2" s="42"/>
      <c r="J2" s="43"/>
    </row>
    <row r="3" spans="1:10" s="2" customFormat="1" ht="15" customHeight="1" thickBot="1">
      <c r="A3" s="16" t="s">
        <v>3</v>
      </c>
      <c r="B3" s="7" t="s">
        <v>4</v>
      </c>
      <c r="C3" s="7" t="s">
        <v>7</v>
      </c>
      <c r="D3" s="7" t="s">
        <v>10</v>
      </c>
      <c r="E3" s="7" t="s">
        <v>1</v>
      </c>
      <c r="F3" s="7" t="s">
        <v>2</v>
      </c>
      <c r="G3" s="7" t="s">
        <v>5</v>
      </c>
      <c r="H3" s="17" t="s">
        <v>6</v>
      </c>
      <c r="I3" s="17" t="s">
        <v>11</v>
      </c>
      <c r="J3" s="18" t="s">
        <v>9</v>
      </c>
    </row>
    <row r="4" spans="1:10" s="2" customFormat="1" ht="15" customHeight="1">
      <c r="A4" s="19">
        <v>1</v>
      </c>
      <c r="B4" s="20" t="s">
        <v>14</v>
      </c>
      <c r="C4" s="20" t="s">
        <v>15</v>
      </c>
      <c r="D4" s="20" t="s">
        <v>16</v>
      </c>
      <c r="E4" s="21" t="s">
        <v>17</v>
      </c>
      <c r="F4" s="20" t="s">
        <v>18</v>
      </c>
      <c r="G4" s="20">
        <v>5</v>
      </c>
      <c r="H4" s="22">
        <v>60</v>
      </c>
      <c r="I4" s="22">
        <v>25</v>
      </c>
      <c r="J4" s="23">
        <f>G4*H4+I4</f>
        <v>325</v>
      </c>
    </row>
    <row r="5" spans="1:10" s="2" customFormat="1" ht="15" customHeight="1">
      <c r="A5" s="8">
        <f>A4+1</f>
        <v>2</v>
      </c>
      <c r="B5" s="11" t="s">
        <v>14</v>
      </c>
      <c r="C5" s="11" t="s">
        <v>19</v>
      </c>
      <c r="D5" s="13" t="s">
        <v>20</v>
      </c>
      <c r="E5" s="12" t="s">
        <v>17</v>
      </c>
      <c r="F5" s="11" t="s">
        <v>21</v>
      </c>
      <c r="G5" s="11">
        <v>10</v>
      </c>
      <c r="H5" s="6">
        <v>55</v>
      </c>
      <c r="I5" s="6">
        <v>25</v>
      </c>
      <c r="J5" s="9">
        <f t="shared" ref="J5:J14" si="0">G5*H5+I5</f>
        <v>575</v>
      </c>
    </row>
    <row r="6" spans="1:10" s="2" customFormat="1" ht="15" customHeight="1">
      <c r="A6" s="8">
        <f t="shared" ref="A6:A14" si="1">A5+1</f>
        <v>3</v>
      </c>
      <c r="B6" s="5" t="s">
        <v>14</v>
      </c>
      <c r="C6" s="5" t="s">
        <v>22</v>
      </c>
      <c r="D6" s="5" t="s">
        <v>23</v>
      </c>
      <c r="E6" s="12" t="s">
        <v>17</v>
      </c>
      <c r="F6" s="5" t="s">
        <v>24</v>
      </c>
      <c r="G6" s="5">
        <v>5</v>
      </c>
      <c r="H6" s="6">
        <v>55</v>
      </c>
      <c r="I6" s="6">
        <v>25</v>
      </c>
      <c r="J6" s="9">
        <f t="shared" si="0"/>
        <v>300</v>
      </c>
    </row>
    <row r="7" spans="1:10" s="2" customFormat="1" ht="15" customHeight="1">
      <c r="A7" s="8">
        <f t="shared" si="1"/>
        <v>4</v>
      </c>
      <c r="B7" s="5" t="s">
        <v>25</v>
      </c>
      <c r="C7" s="5" t="s">
        <v>26</v>
      </c>
      <c r="D7" s="5" t="s">
        <v>27</v>
      </c>
      <c r="E7" s="12" t="s">
        <v>17</v>
      </c>
      <c r="F7" s="5" t="s">
        <v>28</v>
      </c>
      <c r="G7" s="5">
        <v>11</v>
      </c>
      <c r="H7" s="6">
        <v>75</v>
      </c>
      <c r="I7" s="6">
        <v>25</v>
      </c>
      <c r="J7" s="9">
        <f t="shared" si="0"/>
        <v>850</v>
      </c>
    </row>
    <row r="8" spans="1:10" s="2" customFormat="1" ht="15" customHeight="1">
      <c r="A8" s="8">
        <f t="shared" si="1"/>
        <v>5</v>
      </c>
      <c r="B8" s="5" t="s">
        <v>29</v>
      </c>
      <c r="C8" s="5" t="s">
        <v>30</v>
      </c>
      <c r="D8" s="5" t="s">
        <v>31</v>
      </c>
      <c r="E8" s="12" t="s">
        <v>17</v>
      </c>
      <c r="F8" s="5" t="s">
        <v>32</v>
      </c>
      <c r="G8" s="5">
        <v>8</v>
      </c>
      <c r="H8" s="6">
        <v>75</v>
      </c>
      <c r="I8" s="6">
        <v>25</v>
      </c>
      <c r="J8" s="9">
        <f t="shared" si="0"/>
        <v>625</v>
      </c>
    </row>
    <row r="9" spans="1:10" s="2" customFormat="1" ht="15" customHeight="1">
      <c r="A9" s="8">
        <f t="shared" si="1"/>
        <v>6</v>
      </c>
      <c r="B9" s="5" t="s">
        <v>33</v>
      </c>
      <c r="C9" s="5" t="s">
        <v>34</v>
      </c>
      <c r="D9" s="5" t="s">
        <v>35</v>
      </c>
      <c r="E9" s="12" t="s">
        <v>17</v>
      </c>
      <c r="F9" s="5" t="s">
        <v>28</v>
      </c>
      <c r="G9" s="5">
        <v>12</v>
      </c>
      <c r="H9" s="6">
        <v>75</v>
      </c>
      <c r="I9" s="6">
        <v>25</v>
      </c>
      <c r="J9" s="9">
        <f t="shared" si="0"/>
        <v>925</v>
      </c>
    </row>
    <row r="10" spans="1:10" s="2" customFormat="1" ht="15" customHeight="1">
      <c r="A10" s="8">
        <f t="shared" si="1"/>
        <v>7</v>
      </c>
      <c r="B10" s="11" t="s">
        <v>36</v>
      </c>
      <c r="C10" s="11" t="s">
        <v>37</v>
      </c>
      <c r="D10" s="14">
        <v>105</v>
      </c>
      <c r="E10" s="12" t="s">
        <v>17</v>
      </c>
      <c r="F10" s="11" t="s">
        <v>38</v>
      </c>
      <c r="G10" s="11">
        <v>25</v>
      </c>
      <c r="H10" s="6">
        <f>VLOOKUP(F10,Invoice!$F$4:$H$27,3,FALSE)</f>
        <v>50</v>
      </c>
      <c r="I10" s="6">
        <v>25</v>
      </c>
      <c r="J10" s="9">
        <f t="shared" si="0"/>
        <v>1275</v>
      </c>
    </row>
    <row r="11" spans="1:10" s="2" customFormat="1" ht="15" customHeight="1">
      <c r="A11" s="8">
        <f t="shared" si="1"/>
        <v>8</v>
      </c>
      <c r="B11" s="5" t="s">
        <v>36</v>
      </c>
      <c r="C11" s="5" t="s">
        <v>39</v>
      </c>
      <c r="D11" s="5" t="s">
        <v>40</v>
      </c>
      <c r="E11" s="12" t="s">
        <v>17</v>
      </c>
      <c r="F11" s="5" t="s">
        <v>41</v>
      </c>
      <c r="G11" s="5">
        <v>5</v>
      </c>
      <c r="H11" s="6">
        <f>VLOOKUP(F11,Invoice!$F$4:$H$27,3,FALSE)</f>
        <v>55</v>
      </c>
      <c r="I11" s="6">
        <v>25</v>
      </c>
      <c r="J11" s="9">
        <f t="shared" si="0"/>
        <v>300</v>
      </c>
    </row>
    <row r="12" spans="1:10" s="2" customFormat="1" ht="15" customHeight="1">
      <c r="A12" s="8">
        <f t="shared" si="1"/>
        <v>9</v>
      </c>
      <c r="B12" s="5" t="s">
        <v>42</v>
      </c>
      <c r="C12" s="5" t="s">
        <v>43</v>
      </c>
      <c r="D12" s="5" t="s">
        <v>44</v>
      </c>
      <c r="E12" s="12" t="s">
        <v>17</v>
      </c>
      <c r="F12" s="5" t="s">
        <v>45</v>
      </c>
      <c r="G12" s="5">
        <v>2</v>
      </c>
      <c r="H12" s="6">
        <v>75</v>
      </c>
      <c r="I12" s="6">
        <v>25</v>
      </c>
      <c r="J12" s="9">
        <f t="shared" si="0"/>
        <v>175</v>
      </c>
    </row>
    <row r="13" spans="1:10" s="2" customFormat="1" ht="15" customHeight="1">
      <c r="A13" s="8">
        <f t="shared" si="1"/>
        <v>10</v>
      </c>
      <c r="B13" s="5" t="s">
        <v>42</v>
      </c>
      <c r="C13" s="5" t="s">
        <v>46</v>
      </c>
      <c r="D13" s="5" t="s">
        <v>47</v>
      </c>
      <c r="E13" s="12" t="s">
        <v>17</v>
      </c>
      <c r="F13" s="5" t="s">
        <v>48</v>
      </c>
      <c r="G13" s="5">
        <v>10</v>
      </c>
      <c r="H13" s="6">
        <v>80</v>
      </c>
      <c r="I13" s="6">
        <v>25</v>
      </c>
      <c r="J13" s="9">
        <f t="shared" si="0"/>
        <v>825</v>
      </c>
    </row>
    <row r="14" spans="1:10" s="2" customFormat="1" ht="15" customHeight="1" thickBot="1">
      <c r="A14" s="24">
        <f t="shared" si="1"/>
        <v>11</v>
      </c>
      <c r="B14" s="25" t="s">
        <v>49</v>
      </c>
      <c r="C14" s="25" t="s">
        <v>50</v>
      </c>
      <c r="D14" s="25" t="s">
        <v>51</v>
      </c>
      <c r="E14" s="26" t="s">
        <v>17</v>
      </c>
      <c r="F14" s="25" t="s">
        <v>52</v>
      </c>
      <c r="G14" s="25">
        <v>10</v>
      </c>
      <c r="H14" s="27">
        <f>VLOOKUP(F14,Invoice!$F$4:$H$27,3,FALSE)</f>
        <v>55</v>
      </c>
      <c r="I14" s="27">
        <v>25</v>
      </c>
      <c r="J14" s="28">
        <f t="shared" si="0"/>
        <v>575</v>
      </c>
    </row>
    <row r="15" spans="1:10" s="2" customFormat="1" ht="15" customHeight="1" thickBot="1">
      <c r="A15" s="44" t="s">
        <v>53</v>
      </c>
      <c r="B15" s="45"/>
      <c r="C15" s="45"/>
      <c r="D15" s="45"/>
      <c r="E15" s="45"/>
      <c r="F15" s="45"/>
      <c r="G15" s="45"/>
      <c r="H15" s="45"/>
      <c r="I15" s="46"/>
      <c r="J15" s="29">
        <f>SUM(J4:J14)</f>
        <v>6750</v>
      </c>
    </row>
    <row r="16" spans="1:10" s="2" customFormat="1" ht="15" customHeight="1" thickBot="1">
      <c r="A16"/>
      <c r="B16"/>
      <c r="C16"/>
      <c r="D16"/>
      <c r="E16"/>
      <c r="F16"/>
      <c r="G16" s="10">
        <f>SUM(G4:G14)</f>
        <v>103</v>
      </c>
      <c r="H16" s="15"/>
      <c r="I16" s="15"/>
      <c r="J16" s="15"/>
    </row>
    <row r="17" spans="1:10" ht="35.25" customHeight="1">
      <c r="A17" s="30" t="s">
        <v>13</v>
      </c>
      <c r="B17" s="31"/>
      <c r="C17" s="31"/>
      <c r="D17" s="31"/>
      <c r="E17" s="31"/>
      <c r="F17" s="31"/>
      <c r="G17" s="31"/>
      <c r="H17" s="31"/>
      <c r="I17" s="31"/>
      <c r="J17" s="32"/>
    </row>
    <row r="18" spans="1:10" ht="48.75" customHeight="1" thickBot="1">
      <c r="A18" s="33" t="s">
        <v>8</v>
      </c>
      <c r="B18" s="34"/>
      <c r="C18" s="34"/>
      <c r="D18" s="34"/>
      <c r="E18" s="34"/>
      <c r="F18" s="34"/>
      <c r="G18" s="34"/>
      <c r="H18" s="34"/>
      <c r="I18" s="34"/>
      <c r="J18" s="35"/>
    </row>
  </sheetData>
  <sortState ref="B4:K11">
    <sortCondition ref="B4:B11"/>
    <sortCondition ref="C4:C11"/>
  </sortState>
  <mergeCells count="7">
    <mergeCell ref="A17:J17"/>
    <mergeCell ref="A18:J18"/>
    <mergeCell ref="A2:F2"/>
    <mergeCell ref="A1:F1"/>
    <mergeCell ref="G1:J1"/>
    <mergeCell ref="G2:J2"/>
    <mergeCell ref="A15:I15"/>
  </mergeCells>
  <conditionalFormatting sqref="C4:C14">
    <cfRule type="duplicateValues" dxfId="0" priority="2"/>
  </conditionalFormatting>
  <pageMargins left="0.42" right="0.15748031496062992" top="0.73" bottom="0.16" header="0.56999999999999995" footer="0.16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2024-10-21T08:10:43Z</cp:lastPrinted>
  <dcterms:created xsi:type="dcterms:W3CDTF">2022-08-11T05:54:49Z</dcterms:created>
  <dcterms:modified xsi:type="dcterms:W3CDTF">2024-10-21T08:10:44Z</dcterms:modified>
</cp:coreProperties>
</file>