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G12" i="1"/>
  <c r="K11"/>
  <c r="K4"/>
  <c r="I5"/>
  <c r="K5"/>
  <c r="I6"/>
  <c r="I7"/>
  <c r="I8"/>
  <c r="K8"/>
  <c r="I9"/>
  <c r="I10"/>
  <c r="I4"/>
  <c r="H7"/>
  <c r="K7" s="1"/>
  <c r="H4"/>
  <c r="H10"/>
  <c r="K10" s="1"/>
  <c r="H9"/>
  <c r="K9" s="1"/>
  <c r="H6"/>
  <c r="K6" s="1"/>
</calcChain>
</file>

<file path=xl/sharedStrings.xml><?xml version="1.0" encoding="utf-8"?>
<sst xmlns="http://schemas.openxmlformats.org/spreadsheetml/2006/main" count="60" uniqueCount="48">
  <si>
    <t>04/8/2026</t>
  </si>
  <si>
    <t>37009</t>
  </si>
  <si>
    <t>37010</t>
  </si>
  <si>
    <t>08/8/2026</t>
  </si>
  <si>
    <t>104</t>
  </si>
  <si>
    <t>CYCLE PARTS</t>
  </si>
  <si>
    <t>07/8/2026</t>
  </si>
  <si>
    <t>103</t>
  </si>
  <si>
    <t>20/8/2026</t>
  </si>
  <si>
    <t>112</t>
  </si>
  <si>
    <t>26/8/2026</t>
  </si>
  <si>
    <t>115</t>
  </si>
  <si>
    <t>113</t>
  </si>
  <si>
    <t>JARKA</t>
  </si>
  <si>
    <t>JAJPUR TOWN</t>
  </si>
  <si>
    <t>PARADEEP</t>
  </si>
  <si>
    <t>KARANJIA</t>
  </si>
  <si>
    <t>JASHIPUR</t>
  </si>
  <si>
    <t>BERHAMPUR</t>
  </si>
  <si>
    <t>SORO</t>
  </si>
  <si>
    <t>JA/06784</t>
  </si>
  <si>
    <t>JA/06785</t>
  </si>
  <si>
    <t>JA/06936</t>
  </si>
  <si>
    <t>JA/06956</t>
  </si>
  <si>
    <t>JA/07421</t>
  </si>
  <si>
    <t>JA/07629</t>
  </si>
  <si>
    <t>JA/07685</t>
  </si>
  <si>
    <t>CTC</t>
  </si>
  <si>
    <t>SL.</t>
  </si>
  <si>
    <t>DATE</t>
  </si>
  <si>
    <t>LR NO.</t>
  </si>
  <si>
    <t>INV.NO.</t>
  </si>
  <si>
    <t>FROM</t>
  </si>
  <si>
    <t>TO</t>
  </si>
  <si>
    <t>CASE</t>
  </si>
  <si>
    <t>RATE</t>
  </si>
  <si>
    <t>DD.CH.</t>
  </si>
  <si>
    <t>LR CH.</t>
  </si>
  <si>
    <t>AMT.</t>
  </si>
  <si>
    <t>PRODUCT</t>
  </si>
  <si>
    <t xml:space="preserve">CYCLE TYRE </t>
  </si>
  <si>
    <t>CYCLE TYRE TUBE</t>
  </si>
  <si>
    <t>INVOICE
PRAGATI LOGISTICS,SAMANTA SAHI KHUNTIA LANE,8984191006
GST No:21AGHPB9356M1Z9</t>
  </si>
  <si>
    <t xml:space="preserve">SAMLESWARI SALES
Address:JAGATPUR/CUTTACK,8260191492
GST No:21AQJPS0936N1ZJ
</t>
  </si>
  <si>
    <t>Thanking you for your business.
PRAGATI LOGISTICS</t>
  </si>
  <si>
    <t>Kindly, verify &amp; confirm within 7 days, else GST will be filed by 20th  SEPT, 2026.
GST to be paid by Consignor under Reverse Charge Mechanism(RCM) as per GST.</t>
  </si>
  <si>
    <t>Bill Date: 31/08/2026
Bill No : 9491
Total Amount : 4670.00</t>
  </si>
  <si>
    <t>(RUPEES FOUR THOUSAND SIX HUNDRED SEVENTY ONLY)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</si>
</sst>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2" fillId="0" borderId="0" xfId="0" applyNumberFormat="1" applyFont="1" applyBorder="1" applyAlignment="1">
      <alignment horizontal="center"/>
    </xf>
    <xf numFmtId="1" fontId="2" fillId="0" borderId="1" xfId="0" applyNumberFormat="1" applyFont="1" applyBorder="1"/>
    <xf numFmtId="2" fontId="0" fillId="0" borderId="0" xfId="0" applyNumberFormat="1" applyFont="1"/>
    <xf numFmtId="0" fontId="2" fillId="0" borderId="0" xfId="0" applyNumberFormat="1" applyFont="1" applyAlignment="1">
      <alignment wrapText="1"/>
    </xf>
    <xf numFmtId="0" fontId="2" fillId="0" borderId="2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76199</xdr:rowOff>
    </xdr:from>
    <xdr:to>
      <xdr:col>6</xdr:col>
      <xdr:colOff>238125</xdr:colOff>
      <xdr:row>0</xdr:row>
      <xdr:rowOff>981074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" y="76199"/>
          <a:ext cx="31527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>
        <row r="4">
          <cell r="B4" t="str">
            <v>ANGUL</v>
          </cell>
          <cell r="C4">
            <v>160</v>
          </cell>
          <cell r="D4">
            <v>160</v>
          </cell>
          <cell r="E4">
            <v>150</v>
          </cell>
          <cell r="F4">
            <v>140</v>
          </cell>
        </row>
        <row r="5">
          <cell r="B5" t="str">
            <v>BALASORE</v>
          </cell>
          <cell r="C5">
            <v>170</v>
          </cell>
          <cell r="D5">
            <v>170</v>
          </cell>
          <cell r="E5">
            <v>150</v>
          </cell>
          <cell r="F5">
            <v>140</v>
          </cell>
        </row>
        <row r="6">
          <cell r="B6" t="str">
            <v>BARIPADA</v>
          </cell>
          <cell r="C6">
            <v>180</v>
          </cell>
          <cell r="D6">
            <v>180</v>
          </cell>
          <cell r="E6">
            <v>160</v>
          </cell>
          <cell r="F6">
            <v>150</v>
          </cell>
        </row>
        <row r="7">
          <cell r="B7" t="str">
            <v>BERHAMPUR</v>
          </cell>
          <cell r="C7">
            <v>170</v>
          </cell>
          <cell r="D7">
            <v>170</v>
          </cell>
          <cell r="E7">
            <v>150</v>
          </cell>
          <cell r="F7">
            <v>140</v>
          </cell>
        </row>
        <row r="8">
          <cell r="B8" t="str">
            <v>BHADRAK</v>
          </cell>
          <cell r="C8">
            <v>160</v>
          </cell>
          <cell r="D8">
            <v>160</v>
          </cell>
          <cell r="E8">
            <v>150</v>
          </cell>
          <cell r="F8">
            <v>140</v>
          </cell>
        </row>
        <row r="9">
          <cell r="B9" t="str">
            <v>BHUBAN</v>
          </cell>
          <cell r="C9">
            <v>150</v>
          </cell>
          <cell r="D9">
            <v>150</v>
          </cell>
          <cell r="E9">
            <v>140</v>
          </cell>
          <cell r="F9">
            <v>140</v>
          </cell>
        </row>
        <row r="10">
          <cell r="B10" t="str">
            <v>DHENKANAL</v>
          </cell>
          <cell r="C10">
            <v>160</v>
          </cell>
          <cell r="D10">
            <v>160</v>
          </cell>
          <cell r="E10">
            <v>150</v>
          </cell>
          <cell r="F10">
            <v>140</v>
          </cell>
        </row>
        <row r="11">
          <cell r="B11" t="str">
            <v>DUBURI</v>
          </cell>
          <cell r="C11">
            <v>150</v>
          </cell>
          <cell r="D11">
            <v>150</v>
          </cell>
          <cell r="E11">
            <v>140</v>
          </cell>
          <cell r="F11">
            <v>140</v>
          </cell>
        </row>
        <row r="12">
          <cell r="B12" t="str">
            <v>JEYPORE</v>
          </cell>
          <cell r="C12">
            <v>250</v>
          </cell>
          <cell r="D12">
            <v>250</v>
          </cell>
          <cell r="E12">
            <v>220</v>
          </cell>
          <cell r="F12">
            <v>200</v>
          </cell>
        </row>
        <row r="13">
          <cell r="B13" t="str">
            <v>KAMAKHYANAGAR</v>
          </cell>
          <cell r="C13">
            <v>160</v>
          </cell>
          <cell r="D13">
            <v>160</v>
          </cell>
          <cell r="E13">
            <v>150</v>
          </cell>
          <cell r="F13">
            <v>140</v>
          </cell>
        </row>
        <row r="14">
          <cell r="B14" t="str">
            <v>KENDRAPARA</v>
          </cell>
          <cell r="C14">
            <v>160</v>
          </cell>
          <cell r="D14">
            <v>160</v>
          </cell>
          <cell r="E14">
            <v>150</v>
          </cell>
          <cell r="F14">
            <v>140</v>
          </cell>
        </row>
        <row r="15">
          <cell r="B15" t="str">
            <v>KEONJHAR</v>
          </cell>
          <cell r="C15">
            <v>170</v>
          </cell>
          <cell r="D15">
            <v>170</v>
          </cell>
          <cell r="E15">
            <v>150</v>
          </cell>
          <cell r="F15">
            <v>140</v>
          </cell>
        </row>
        <row r="16">
          <cell r="B16" t="str">
            <v>PATTAMUNDAI</v>
          </cell>
          <cell r="C16">
            <v>160</v>
          </cell>
          <cell r="D16">
            <v>160</v>
          </cell>
          <cell r="E16">
            <v>150</v>
          </cell>
          <cell r="F16">
            <v>140</v>
          </cell>
        </row>
        <row r="17">
          <cell r="B17" t="str">
            <v>PURI</v>
          </cell>
          <cell r="C17">
            <v>160</v>
          </cell>
          <cell r="D17">
            <v>160</v>
          </cell>
          <cell r="E17">
            <v>150</v>
          </cell>
          <cell r="F17">
            <v>140</v>
          </cell>
        </row>
        <row r="18">
          <cell r="B18" t="str">
            <v>RAYAGADA</v>
          </cell>
          <cell r="C18">
            <v>250</v>
          </cell>
          <cell r="D18">
            <v>250</v>
          </cell>
          <cell r="E18">
            <v>220</v>
          </cell>
          <cell r="F18">
            <v>200</v>
          </cell>
        </row>
        <row r="19">
          <cell r="B19" t="str">
            <v>TALCHER</v>
          </cell>
          <cell r="C19">
            <v>160</v>
          </cell>
          <cell r="D19">
            <v>160</v>
          </cell>
          <cell r="E19">
            <v>150</v>
          </cell>
          <cell r="F19">
            <v>140</v>
          </cell>
        </row>
        <row r="20">
          <cell r="B20" t="str">
            <v>UMERKOT</v>
          </cell>
          <cell r="C20">
            <v>260</v>
          </cell>
          <cell r="D20">
            <v>260</v>
          </cell>
          <cell r="E20">
            <v>230</v>
          </cell>
          <cell r="F20">
            <v>210</v>
          </cell>
        </row>
        <row r="21">
          <cell r="B21" t="str">
            <v>JARKA</v>
          </cell>
          <cell r="C21">
            <v>150</v>
          </cell>
          <cell r="D21">
            <v>150</v>
          </cell>
          <cell r="E21">
            <v>140</v>
          </cell>
          <cell r="F21">
            <v>140</v>
          </cell>
        </row>
        <row r="22">
          <cell r="B22" t="str">
            <v>SORO</v>
          </cell>
          <cell r="F22">
            <v>160</v>
          </cell>
        </row>
        <row r="23">
          <cell r="B23" t="str">
            <v>PARADEEP</v>
          </cell>
          <cell r="F23">
            <v>150</v>
          </cell>
        </row>
        <row r="24">
          <cell r="B24" t="str">
            <v>CHANDOL</v>
          </cell>
          <cell r="F24">
            <v>120</v>
          </cell>
        </row>
        <row r="25">
          <cell r="B25" t="str">
            <v>KARANJIA</v>
          </cell>
          <cell r="C25">
            <v>190</v>
          </cell>
          <cell r="D25">
            <v>190</v>
          </cell>
          <cell r="E25">
            <v>180</v>
          </cell>
          <cell r="F25">
            <v>170</v>
          </cell>
        </row>
        <row r="26">
          <cell r="B26" t="str">
            <v>BALICHANDRAPUR</v>
          </cell>
          <cell r="C26">
            <v>160</v>
          </cell>
          <cell r="D26">
            <v>160</v>
          </cell>
        </row>
        <row r="27">
          <cell r="B27" t="str">
            <v>INDUPUR</v>
          </cell>
          <cell r="C27">
            <v>160</v>
          </cell>
          <cell r="D27">
            <v>160</v>
          </cell>
          <cell r="E27">
            <v>150</v>
          </cell>
          <cell r="F27">
            <v>140</v>
          </cell>
        </row>
        <row r="28">
          <cell r="C28">
            <v>150</v>
          </cell>
          <cell r="D28">
            <v>150</v>
          </cell>
          <cell r="E28">
            <v>140</v>
          </cell>
          <cell r="F28">
            <v>140</v>
          </cell>
        </row>
      </sheetData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O7" sqref="O7"/>
    </sheetView>
  </sheetViews>
  <sheetFormatPr defaultRowHeight="15"/>
  <cols>
    <col min="1" max="1" width="3.42578125" bestFit="1" customWidth="1"/>
    <col min="2" max="2" width="9.7109375" bestFit="1" customWidth="1"/>
    <col min="3" max="3" width="8.85546875" bestFit="1" customWidth="1"/>
    <col min="4" max="4" width="8.28515625" bestFit="1" customWidth="1"/>
    <col min="5" max="5" width="6.42578125" bestFit="1" customWidth="1"/>
    <col min="6" max="6" width="13.5703125" bestFit="1" customWidth="1"/>
    <col min="7" max="8" width="5.42578125" bestFit="1" customWidth="1"/>
    <col min="9" max="9" width="7.140625" bestFit="1" customWidth="1"/>
    <col min="10" max="10" width="6.42578125" bestFit="1" customWidth="1"/>
    <col min="11" max="11" width="7.5703125" customWidth="1"/>
    <col min="12" max="12" width="15.28515625" bestFit="1" customWidth="1"/>
  </cols>
  <sheetData>
    <row r="1" spans="1:12" s="1" customFormat="1" ht="84" customHeight="1">
      <c r="A1" s="19"/>
      <c r="B1" s="19"/>
      <c r="C1" s="19"/>
      <c r="D1" s="19"/>
      <c r="E1" s="19"/>
      <c r="F1" s="19"/>
      <c r="G1" s="19"/>
      <c r="H1" s="20" t="s">
        <v>42</v>
      </c>
      <c r="I1" s="20"/>
      <c r="J1" s="20"/>
      <c r="K1" s="20"/>
    </row>
    <row r="2" spans="1:12" s="1" customFormat="1" ht="65.25" customHeight="1">
      <c r="A2" s="21" t="s">
        <v>43</v>
      </c>
      <c r="B2" s="21"/>
      <c r="C2" s="21"/>
      <c r="D2" s="21"/>
      <c r="E2" s="21"/>
      <c r="F2" s="21"/>
      <c r="G2" s="21"/>
      <c r="H2" s="20" t="s">
        <v>46</v>
      </c>
      <c r="I2" s="20"/>
      <c r="J2" s="20"/>
      <c r="K2" s="20"/>
    </row>
    <row r="3" spans="1:12" s="2" customFormat="1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6" t="s">
        <v>35</v>
      </c>
      <c r="I3" s="6" t="s">
        <v>36</v>
      </c>
      <c r="J3" s="6" t="s">
        <v>37</v>
      </c>
      <c r="K3" s="6" t="s">
        <v>38</v>
      </c>
      <c r="L3" s="5" t="s">
        <v>39</v>
      </c>
    </row>
    <row r="4" spans="1:12">
      <c r="A4" s="3">
        <v>1</v>
      </c>
      <c r="B4" s="3" t="s">
        <v>0</v>
      </c>
      <c r="C4" s="3" t="s">
        <v>20</v>
      </c>
      <c r="D4" s="3" t="s">
        <v>1</v>
      </c>
      <c r="E4" s="4" t="s">
        <v>27</v>
      </c>
      <c r="F4" s="3" t="s">
        <v>13</v>
      </c>
      <c r="G4" s="3">
        <v>2</v>
      </c>
      <c r="H4" s="3">
        <f>VLOOKUP(F4,'[1]SAMLESWARI AG'!$B$4:$C$27,2,FALSE)</f>
        <v>150</v>
      </c>
      <c r="I4" s="7">
        <f>G4*15</f>
        <v>30</v>
      </c>
      <c r="J4" s="7">
        <v>50</v>
      </c>
      <c r="K4" s="7">
        <f>G4*H4+I4+J4</f>
        <v>380</v>
      </c>
      <c r="L4" s="4" t="s">
        <v>41</v>
      </c>
    </row>
    <row r="5" spans="1:12">
      <c r="A5" s="3">
        <v>2</v>
      </c>
      <c r="B5" s="3" t="s">
        <v>0</v>
      </c>
      <c r="C5" s="3" t="s">
        <v>21</v>
      </c>
      <c r="D5" s="3" t="s">
        <v>2</v>
      </c>
      <c r="E5" s="4" t="s">
        <v>27</v>
      </c>
      <c r="F5" s="3" t="s">
        <v>14</v>
      </c>
      <c r="G5" s="3">
        <v>2</v>
      </c>
      <c r="H5" s="22">
        <v>150</v>
      </c>
      <c r="I5" s="7">
        <f t="shared" ref="I5:I10" si="0">G5*15</f>
        <v>30</v>
      </c>
      <c r="J5" s="7">
        <v>50</v>
      </c>
      <c r="K5" s="7">
        <f t="shared" ref="K5:K10" si="1">G5*H5+I5+J5</f>
        <v>380</v>
      </c>
      <c r="L5" s="4" t="s">
        <v>40</v>
      </c>
    </row>
    <row r="6" spans="1:12">
      <c r="A6" s="3">
        <v>3</v>
      </c>
      <c r="B6" s="3" t="s">
        <v>3</v>
      </c>
      <c r="C6" s="3" t="s">
        <v>22</v>
      </c>
      <c r="D6" s="3" t="s">
        <v>4</v>
      </c>
      <c r="E6" s="4" t="s">
        <v>27</v>
      </c>
      <c r="F6" s="3" t="s">
        <v>15</v>
      </c>
      <c r="G6" s="3">
        <v>3</v>
      </c>
      <c r="H6" s="22">
        <f>VLOOKUP(F6,'[1]SAMLESWARI AG'!$B$4:$F$30,5,FALSE)</f>
        <v>150</v>
      </c>
      <c r="I6" s="7">
        <f t="shared" si="0"/>
        <v>45</v>
      </c>
      <c r="J6" s="7">
        <v>50</v>
      </c>
      <c r="K6" s="7">
        <f t="shared" si="1"/>
        <v>545</v>
      </c>
      <c r="L6" s="4" t="s">
        <v>5</v>
      </c>
    </row>
    <row r="7" spans="1:12">
      <c r="A7" s="3">
        <v>4</v>
      </c>
      <c r="B7" s="3" t="s">
        <v>6</v>
      </c>
      <c r="C7" s="3" t="s">
        <v>23</v>
      </c>
      <c r="D7" s="3" t="s">
        <v>7</v>
      </c>
      <c r="E7" s="4" t="s">
        <v>27</v>
      </c>
      <c r="F7" s="3" t="s">
        <v>16</v>
      </c>
      <c r="G7" s="3">
        <v>3</v>
      </c>
      <c r="H7" s="22">
        <f>VLOOKUP(F7,'[1]SAMLESWARI AG'!$B$4:$C$27,2,FALSE)</f>
        <v>190</v>
      </c>
      <c r="I7" s="7">
        <f t="shared" si="0"/>
        <v>45</v>
      </c>
      <c r="J7" s="7">
        <v>50</v>
      </c>
      <c r="K7" s="7">
        <f t="shared" si="1"/>
        <v>665</v>
      </c>
      <c r="L7" s="4" t="s">
        <v>40</v>
      </c>
    </row>
    <row r="8" spans="1:12">
      <c r="A8" s="3">
        <v>5</v>
      </c>
      <c r="B8" s="3" t="s">
        <v>8</v>
      </c>
      <c r="C8" s="3" t="s">
        <v>24</v>
      </c>
      <c r="D8" s="3" t="s">
        <v>9</v>
      </c>
      <c r="E8" s="4" t="s">
        <v>27</v>
      </c>
      <c r="F8" s="3" t="s">
        <v>17</v>
      </c>
      <c r="G8" s="3">
        <v>4</v>
      </c>
      <c r="H8" s="22">
        <v>210</v>
      </c>
      <c r="I8" s="7">
        <f t="shared" si="0"/>
        <v>60</v>
      </c>
      <c r="J8" s="7">
        <v>50</v>
      </c>
      <c r="K8" s="7">
        <f t="shared" si="1"/>
        <v>950</v>
      </c>
      <c r="L8" s="4" t="s">
        <v>41</v>
      </c>
    </row>
    <row r="9" spans="1:12">
      <c r="A9" s="3">
        <v>6</v>
      </c>
      <c r="B9" s="3" t="s">
        <v>10</v>
      </c>
      <c r="C9" s="3" t="s">
        <v>25</v>
      </c>
      <c r="D9" s="3" t="s">
        <v>11</v>
      </c>
      <c r="E9" s="4" t="s">
        <v>27</v>
      </c>
      <c r="F9" s="3" t="s">
        <v>18</v>
      </c>
      <c r="G9" s="3">
        <v>5</v>
      </c>
      <c r="H9" s="22">
        <f>VLOOKUP(F9,'[1]SAMLESWARI AG'!$B$4:$F$30,5,FALSE)</f>
        <v>140</v>
      </c>
      <c r="I9" s="7">
        <f t="shared" si="0"/>
        <v>75</v>
      </c>
      <c r="J9" s="7">
        <v>50</v>
      </c>
      <c r="K9" s="7">
        <f t="shared" si="1"/>
        <v>825</v>
      </c>
      <c r="L9" s="4" t="s">
        <v>5</v>
      </c>
    </row>
    <row r="10" spans="1:12">
      <c r="A10" s="3">
        <v>7</v>
      </c>
      <c r="B10" s="3" t="s">
        <v>10</v>
      </c>
      <c r="C10" s="3" t="s">
        <v>26</v>
      </c>
      <c r="D10" s="3" t="s">
        <v>12</v>
      </c>
      <c r="E10" s="4" t="s">
        <v>27</v>
      </c>
      <c r="F10" s="3" t="s">
        <v>19</v>
      </c>
      <c r="G10" s="3">
        <v>5</v>
      </c>
      <c r="H10" s="3">
        <f>VLOOKUP(F10,'[1]SAMLESWARI AG'!$B$4:$F$30,5,FALSE)</f>
        <v>160</v>
      </c>
      <c r="I10" s="7">
        <f t="shared" si="0"/>
        <v>75</v>
      </c>
      <c r="J10" s="7">
        <v>50</v>
      </c>
      <c r="K10" s="7">
        <f t="shared" si="1"/>
        <v>925</v>
      </c>
      <c r="L10" s="4" t="s">
        <v>5</v>
      </c>
    </row>
    <row r="11" spans="1:12" s="9" customFormat="1">
      <c r="A11" s="15" t="s">
        <v>47</v>
      </c>
      <c r="B11" s="16"/>
      <c r="C11" s="16"/>
      <c r="D11" s="16"/>
      <c r="E11" s="16"/>
      <c r="F11" s="16"/>
      <c r="G11" s="16"/>
      <c r="H11" s="16"/>
      <c r="I11" s="16"/>
      <c r="J11" s="17"/>
      <c r="K11" s="8">
        <f>SUM(K4:K10)</f>
        <v>4670</v>
      </c>
    </row>
    <row r="12" spans="1:12" s="9" customFormat="1">
      <c r="A12" s="10"/>
      <c r="B12"/>
      <c r="C12"/>
      <c r="D12"/>
      <c r="E12"/>
      <c r="F12" s="11"/>
      <c r="G12" s="12">
        <f>SUM(G4:G10)</f>
        <v>24</v>
      </c>
      <c r="H12" s="13"/>
      <c r="I12" s="13"/>
      <c r="J12" s="13"/>
      <c r="K12"/>
    </row>
    <row r="13" spans="1:12" s="14" customFormat="1" ht="32.25" customHeight="1">
      <c r="A13" s="18" t="s">
        <v>45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2" s="14" customFormat="1" ht="32.25" customHeight="1">
      <c r="A14" s="18" t="s">
        <v>44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</sheetData>
  <mergeCells count="7">
    <mergeCell ref="A11:J11"/>
    <mergeCell ref="A13:K13"/>
    <mergeCell ref="A14:K14"/>
    <mergeCell ref="A1:G1"/>
    <mergeCell ref="H1:K1"/>
    <mergeCell ref="A2:G2"/>
    <mergeCell ref="H2:K2"/>
  </mergeCells>
  <pageMargins left="0.25" right="0.16" top="1.06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2026-09-16T10:29:43Z</cp:lastPrinted>
  <dcterms:created xsi:type="dcterms:W3CDTF">2026-09-15T05:08:47Z</dcterms:created>
  <dcterms:modified xsi:type="dcterms:W3CDTF">2026-09-16T10:29:48Z</dcterms:modified>
</cp:coreProperties>
</file>