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Consignment!$A$3:$M$23</definedName>
  </definedNames>
  <calcPr calcId="144525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4" i="1"/>
  <c r="I5" i="1"/>
  <c r="L5" i="1" s="1"/>
  <c r="I6" i="1"/>
  <c r="I7" i="1"/>
  <c r="I8" i="1"/>
  <c r="L8" i="1" s="1"/>
  <c r="I9" i="1"/>
  <c r="I10" i="1"/>
  <c r="I11" i="1"/>
  <c r="L11" i="1" s="1"/>
  <c r="I12" i="1"/>
  <c r="I13" i="1"/>
  <c r="L13" i="1" s="1"/>
  <c r="I14" i="1"/>
  <c r="I15" i="1"/>
  <c r="L15" i="1" s="1"/>
  <c r="I16" i="1"/>
  <c r="I17" i="1"/>
  <c r="I18" i="1"/>
  <c r="L18" i="1" s="1"/>
  <c r="I19" i="1"/>
  <c r="I4" i="1"/>
  <c r="G23" i="1"/>
  <c r="H19" i="1"/>
  <c r="L19" i="1" s="1"/>
  <c r="H17" i="1"/>
  <c r="L17" i="1" s="1"/>
  <c r="H16" i="1"/>
  <c r="L16" i="1" s="1"/>
  <c r="H14" i="1"/>
  <c r="L14" i="1" s="1"/>
  <c r="H12" i="1"/>
  <c r="L12" i="1" s="1"/>
  <c r="H10" i="1"/>
  <c r="L10" i="1" s="1"/>
  <c r="H9" i="1"/>
  <c r="L9" i="1" s="1"/>
  <c r="H7" i="1"/>
  <c r="L7" i="1" s="1"/>
  <c r="H6" i="1"/>
  <c r="L6" i="1" s="1"/>
  <c r="H4" i="1"/>
  <c r="L4" i="1" s="1"/>
  <c r="L20" i="1" l="1"/>
</calcChain>
</file>

<file path=xl/sharedStrings.xml><?xml version="1.0" encoding="utf-8"?>
<sst xmlns="http://schemas.openxmlformats.org/spreadsheetml/2006/main" count="115" uniqueCount="53">
  <si>
    <t>04/9/2025</t>
  </si>
  <si>
    <t>1220</t>
  </si>
  <si>
    <t>227</t>
  </si>
  <si>
    <t>08/9/2025</t>
  </si>
  <si>
    <t>1144</t>
  </si>
  <si>
    <t>10/9/2025</t>
  </si>
  <si>
    <t>19/9/2025</t>
  </si>
  <si>
    <t>330327</t>
  </si>
  <si>
    <t>03/9/2025</t>
  </si>
  <si>
    <t>1229</t>
  </si>
  <si>
    <t>1259</t>
  </si>
  <si>
    <t>24/9/2025</t>
  </si>
  <si>
    <t>671323</t>
  </si>
  <si>
    <t>SL</t>
  </si>
  <si>
    <t>DATE</t>
  </si>
  <si>
    <t>LR NO</t>
  </si>
  <si>
    <t>INV NO</t>
  </si>
  <si>
    <t>FROM</t>
  </si>
  <si>
    <t>CASE</t>
  </si>
  <si>
    <t>DO/08509</t>
  </si>
  <si>
    <t>DO/08522</t>
  </si>
  <si>
    <t>DO/08754</t>
  </si>
  <si>
    <t>DO/09402</t>
  </si>
  <si>
    <t>MA/05764</t>
  </si>
  <si>
    <t>MA/05979</t>
  </si>
  <si>
    <t>MA/06554</t>
  </si>
  <si>
    <t>CHHATIA</t>
  </si>
  <si>
    <t>TIRTOL</t>
  </si>
  <si>
    <t>RAGHUNATHPUR</t>
  </si>
  <si>
    <t>BHUBANESWAR</t>
  </si>
  <si>
    <t>JASIPUR</t>
  </si>
  <si>
    <t>ASURALI</t>
  </si>
  <si>
    <t>JALESWAR</t>
  </si>
  <si>
    <t>CTC</t>
  </si>
  <si>
    <t>RATE</t>
  </si>
  <si>
    <t>HML</t>
  </si>
  <si>
    <t>DD.CH.</t>
  </si>
  <si>
    <t>LR.CH.</t>
  </si>
  <si>
    <t>PRODUCT</t>
  </si>
  <si>
    <t>INVOICE
PRAGATI LOGISTICS,SAMANTA SAHI KHUNTIA LANE,8984191006
GST No:21AGHPB9356M1Z9</t>
  </si>
  <si>
    <t>Thanking you for your business.
PRAGATI LOGISTICS</t>
  </si>
  <si>
    <t>BROOMS</t>
  </si>
  <si>
    <t>DETERGENT POWDER</t>
  </si>
  <si>
    <t>BUCKET</t>
  </si>
  <si>
    <t>PHINAYLE</t>
  </si>
  <si>
    <t>MOP</t>
  </si>
  <si>
    <t>BLECHING POWDER</t>
  </si>
  <si>
    <t xml:space="preserve">Bill Date: 30/09/2025
Bill NO : 16945
Total Amount : 8405.00
</t>
  </si>
  <si>
    <t>(RUPEES EIGHT THOUSAND FOUR HUNDRED FIVE ONLY)</t>
  </si>
  <si>
    <t>DESTINATION</t>
  </si>
  <si>
    <t>AMT.</t>
  </si>
  <si>
    <t xml:space="preserve">To,
M/s VIBHAVA MARKETING CORPORATION
Address:C/O: SHREE MAA AGENCY, MAHANADI VIHAR, CUTTACK, 8362259400
GST No: 21AABFV4194M1ZY
</t>
  </si>
  <si>
    <t>Kindly, verify &amp; confirm within 7 days, else GST will be filed by 20th OCTTOBER, 2025.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</si>
</sst>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2" fillId="0" borderId="2" xfId="0" applyNumberFormat="1" applyFont="1" applyBorder="1" applyAlignment="1">
      <alignment horizontal="center"/>
    </xf>
    <xf numFmtId="0" fontId="0" fillId="2" borderId="13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vertical="center" wrapText="1"/>
    </xf>
    <xf numFmtId="2" fontId="2" fillId="0" borderId="18" xfId="0" applyNumberFormat="1" applyFont="1" applyBorder="1" applyAlignment="1">
      <alignment wrapText="1"/>
    </xf>
    <xf numFmtId="0" fontId="2" fillId="0" borderId="19" xfId="0" applyNumberFormat="1" applyFont="1" applyBorder="1" applyAlignment="1">
      <alignment wrapText="1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vertical="center"/>
    </xf>
    <xf numFmtId="2" fontId="0" fillId="2" borderId="2" xfId="0" applyNumberFormat="1" applyFont="1" applyFill="1" applyBorder="1" applyAlignment="1">
      <alignment vertical="center"/>
    </xf>
    <xf numFmtId="0" fontId="0" fillId="2" borderId="21" xfId="0" applyNumberFormat="1" applyFont="1" applyFill="1" applyBorder="1" applyAlignment="1">
      <alignment vertical="center" wrapText="1"/>
    </xf>
    <xf numFmtId="0" fontId="1" fillId="0" borderId="22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 wrapText="1"/>
    </xf>
    <xf numFmtId="0" fontId="2" fillId="0" borderId="23" xfId="0" applyNumberFormat="1" applyFont="1" applyBorder="1" applyAlignment="1">
      <alignment wrapText="1"/>
    </xf>
    <xf numFmtId="0" fontId="2" fillId="0" borderId="24" xfId="0" applyNumberFormat="1" applyFont="1" applyBorder="1" applyAlignment="1">
      <alignment wrapText="1"/>
    </xf>
    <xf numFmtId="2" fontId="2" fillId="0" borderId="24" xfId="0" applyNumberFormat="1" applyFont="1" applyBorder="1" applyAlignment="1">
      <alignment wrapText="1"/>
    </xf>
    <xf numFmtId="2" fontId="2" fillId="0" borderId="25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2" fontId="1" fillId="0" borderId="11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right" wrapText="1"/>
    </xf>
    <xf numFmtId="0" fontId="2" fillId="0" borderId="16" xfId="0" applyNumberFormat="1" applyFont="1" applyBorder="1" applyAlignment="1">
      <alignment horizontal="right" wrapText="1"/>
    </xf>
    <xf numFmtId="2" fontId="2" fillId="0" borderId="16" xfId="0" applyNumberFormat="1" applyFont="1" applyBorder="1" applyAlignment="1">
      <alignment horizontal="right" wrapText="1"/>
    </xf>
    <xf numFmtId="2" fontId="2" fillId="0" borderId="17" xfId="0" applyNumberFormat="1" applyFont="1" applyBorder="1" applyAlignment="1">
      <alignment horizontal="right" wrapText="1"/>
    </xf>
    <xf numFmtId="0" fontId="1" fillId="0" borderId="22" xfId="0" applyNumberFormat="1" applyFont="1" applyBorder="1" applyAlignment="1">
      <alignment wrapText="1"/>
    </xf>
    <xf numFmtId="0" fontId="2" fillId="0" borderId="6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2" fontId="2" fillId="0" borderId="7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7</xdr:col>
      <xdr:colOff>333374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4200524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4">
          <cell r="C4" t="str">
            <v>ADASPUR</v>
          </cell>
          <cell r="D4">
            <v>32</v>
          </cell>
        </row>
        <row r="5">
          <cell r="C5" t="str">
            <v>ANANDAPUR</v>
          </cell>
          <cell r="D5">
            <v>42</v>
          </cell>
        </row>
        <row r="6">
          <cell r="C6" t="str">
            <v>ANGUL</v>
          </cell>
          <cell r="D6">
            <v>26</v>
          </cell>
          <cell r="E6">
            <v>150</v>
          </cell>
        </row>
        <row r="7">
          <cell r="C7" t="str">
            <v>ATHAMALLIK</v>
          </cell>
          <cell r="D7">
            <v>100</v>
          </cell>
        </row>
        <row r="8">
          <cell r="C8" t="str">
            <v>BALAKATI</v>
          </cell>
          <cell r="D8">
            <v>32</v>
          </cell>
        </row>
        <row r="9">
          <cell r="C9" t="str">
            <v>BALASORE</v>
          </cell>
          <cell r="D9">
            <v>26</v>
          </cell>
          <cell r="E9">
            <v>150</v>
          </cell>
        </row>
        <row r="10">
          <cell r="C10" t="str">
            <v>BALICHANDRAPUR</v>
          </cell>
          <cell r="D10">
            <v>32</v>
          </cell>
        </row>
        <row r="11">
          <cell r="C11" t="str">
            <v>BALIKUDA(JSP)</v>
          </cell>
          <cell r="D11">
            <v>37</v>
          </cell>
        </row>
        <row r="12">
          <cell r="C12" t="str">
            <v>BALUGAON</v>
          </cell>
          <cell r="D12">
            <v>32</v>
          </cell>
        </row>
        <row r="13">
          <cell r="C13" t="str">
            <v>BANKI</v>
          </cell>
          <cell r="D13">
            <v>26</v>
          </cell>
          <cell r="E13">
            <v>150</v>
          </cell>
        </row>
        <row r="14">
          <cell r="C14" t="str">
            <v>BARBIL</v>
          </cell>
          <cell r="D14">
            <v>50</v>
          </cell>
        </row>
        <row r="15">
          <cell r="C15" t="str">
            <v>BARI</v>
          </cell>
          <cell r="D15">
            <v>40</v>
          </cell>
        </row>
        <row r="16">
          <cell r="C16" t="str">
            <v>BARIPADA</v>
          </cell>
          <cell r="D16">
            <v>37</v>
          </cell>
          <cell r="E16">
            <v>180</v>
          </cell>
        </row>
        <row r="17">
          <cell r="C17" t="str">
            <v>BASUDEVPUR</v>
          </cell>
          <cell r="D17">
            <v>40</v>
          </cell>
        </row>
        <row r="18">
          <cell r="C18" t="str">
            <v>BERHAMPUR</v>
          </cell>
          <cell r="D18">
            <v>26</v>
          </cell>
          <cell r="E18">
            <v>150</v>
          </cell>
        </row>
        <row r="19">
          <cell r="C19" t="str">
            <v>BHADRAK</v>
          </cell>
          <cell r="D19">
            <v>26</v>
          </cell>
          <cell r="E19">
            <v>150</v>
          </cell>
        </row>
        <row r="20">
          <cell r="C20" t="str">
            <v>BHUBANESWAR</v>
          </cell>
          <cell r="D20">
            <v>26</v>
          </cell>
          <cell r="E20">
            <v>100</v>
          </cell>
        </row>
        <row r="21">
          <cell r="C21" t="str">
            <v>BRAHMAGIRI</v>
          </cell>
          <cell r="D21">
            <v>37</v>
          </cell>
        </row>
        <row r="22">
          <cell r="C22" t="str">
            <v>CHANDANPUR</v>
          </cell>
          <cell r="D22">
            <v>26</v>
          </cell>
        </row>
        <row r="23">
          <cell r="C23" t="str">
            <v>CHANDBALI</v>
          </cell>
          <cell r="D23">
            <v>40</v>
          </cell>
        </row>
        <row r="24">
          <cell r="C24" t="str">
            <v>CHANDIKHOL</v>
          </cell>
          <cell r="D24">
            <v>26</v>
          </cell>
        </row>
        <row r="25">
          <cell r="C25" t="str">
            <v>CHANDPUR</v>
          </cell>
          <cell r="D25">
            <v>26</v>
          </cell>
        </row>
        <row r="26">
          <cell r="C26" t="str">
            <v>DHENKANAL</v>
          </cell>
          <cell r="D26">
            <v>26</v>
          </cell>
          <cell r="E26">
            <v>120</v>
          </cell>
        </row>
        <row r="27">
          <cell r="C27" t="str">
            <v>DUBURI</v>
          </cell>
          <cell r="D27">
            <v>35</v>
          </cell>
        </row>
        <row r="28">
          <cell r="C28" t="str">
            <v>HARIPUR HAT</v>
          </cell>
          <cell r="D28">
            <v>32</v>
          </cell>
        </row>
        <row r="29">
          <cell r="C29" t="str">
            <v>JAGATSINGHPUR</v>
          </cell>
          <cell r="D29">
            <v>26</v>
          </cell>
          <cell r="E29">
            <v>120</v>
          </cell>
        </row>
        <row r="30">
          <cell r="C30" t="str">
            <v>JAJPUR</v>
          </cell>
          <cell r="D30">
            <v>32</v>
          </cell>
        </row>
        <row r="31">
          <cell r="C31" t="str">
            <v>JAJPUR ROAD</v>
          </cell>
          <cell r="D31">
            <v>32</v>
          </cell>
        </row>
        <row r="32">
          <cell r="C32" t="str">
            <v>JAJPUR TOWN</v>
          </cell>
          <cell r="D32">
            <v>32</v>
          </cell>
        </row>
        <row r="33">
          <cell r="C33" t="str">
            <v>JALESWAR</v>
          </cell>
          <cell r="D33">
            <v>37</v>
          </cell>
          <cell r="E33">
            <v>180</v>
          </cell>
        </row>
        <row r="34">
          <cell r="C34" t="str">
            <v>JAMUJHADI</v>
          </cell>
          <cell r="D34">
            <v>26</v>
          </cell>
        </row>
        <row r="35">
          <cell r="C35" t="str">
            <v>JARKA</v>
          </cell>
          <cell r="D35">
            <v>26</v>
          </cell>
        </row>
        <row r="36">
          <cell r="C36" t="str">
            <v>JATNI</v>
          </cell>
          <cell r="D36">
            <v>26</v>
          </cell>
        </row>
        <row r="37">
          <cell r="C37" t="str">
            <v>JHAMJHADI</v>
          </cell>
          <cell r="D37">
            <v>35</v>
          </cell>
        </row>
        <row r="38">
          <cell r="C38" t="str">
            <v>JODA</v>
          </cell>
          <cell r="D38">
            <v>50</v>
          </cell>
        </row>
        <row r="39">
          <cell r="C39" t="str">
            <v>KAMAKHYANAGAR</v>
          </cell>
          <cell r="D39">
            <v>26</v>
          </cell>
        </row>
        <row r="40">
          <cell r="C40" t="str">
            <v>KARANJIA</v>
          </cell>
          <cell r="D40">
            <v>40</v>
          </cell>
          <cell r="E40">
            <v>180</v>
          </cell>
        </row>
        <row r="41">
          <cell r="C41" t="str">
            <v>KENDRAPARA</v>
          </cell>
          <cell r="D41">
            <v>26</v>
          </cell>
          <cell r="E41">
            <v>120</v>
          </cell>
        </row>
        <row r="42">
          <cell r="C42" t="str">
            <v>KENDUPATNA</v>
          </cell>
          <cell r="D42">
            <v>26</v>
          </cell>
        </row>
        <row r="43">
          <cell r="C43" t="str">
            <v>KEONJHAR</v>
          </cell>
          <cell r="D43">
            <v>32</v>
          </cell>
          <cell r="E43">
            <v>160</v>
          </cell>
        </row>
        <row r="44">
          <cell r="C44" t="str">
            <v>KHURDA</v>
          </cell>
          <cell r="D44">
            <v>26</v>
          </cell>
        </row>
        <row r="45">
          <cell r="C45" t="str">
            <v>KONARK</v>
          </cell>
          <cell r="D45">
            <v>37</v>
          </cell>
        </row>
        <row r="46">
          <cell r="C46" t="str">
            <v>MANGALPUR</v>
          </cell>
          <cell r="D46">
            <v>37</v>
          </cell>
        </row>
        <row r="47">
          <cell r="C47" t="str">
            <v>MARSHAGHAI</v>
          </cell>
          <cell r="D47">
            <v>32</v>
          </cell>
        </row>
        <row r="48">
          <cell r="C48" t="str">
            <v>NAYAGARH</v>
          </cell>
          <cell r="D48">
            <v>26</v>
          </cell>
        </row>
        <row r="49">
          <cell r="C49" t="str">
            <v>NEMALO</v>
          </cell>
          <cell r="D49">
            <v>50</v>
          </cell>
        </row>
        <row r="50">
          <cell r="C50" t="str">
            <v>NIMAPARA</v>
          </cell>
          <cell r="D50">
            <v>26</v>
          </cell>
        </row>
        <row r="51">
          <cell r="C51" t="str">
            <v>PANKAPAL</v>
          </cell>
          <cell r="D51">
            <v>26</v>
          </cell>
        </row>
        <row r="52">
          <cell r="C52" t="str">
            <v>PARADEEP</v>
          </cell>
          <cell r="D52">
            <v>26</v>
          </cell>
          <cell r="E52">
            <v>120</v>
          </cell>
        </row>
        <row r="53">
          <cell r="C53" t="str">
            <v>PATTAMUNDAI</v>
          </cell>
          <cell r="D53">
            <v>26</v>
          </cell>
        </row>
        <row r="54">
          <cell r="C54" t="str">
            <v>PIPILI</v>
          </cell>
          <cell r="D54">
            <v>26</v>
          </cell>
        </row>
        <row r="55">
          <cell r="C55" t="str">
            <v>PURI</v>
          </cell>
          <cell r="D55">
            <v>26</v>
          </cell>
          <cell r="E55">
            <v>120</v>
          </cell>
        </row>
        <row r="56">
          <cell r="C56" t="str">
            <v>RAHAMA</v>
          </cell>
          <cell r="D56">
            <v>26</v>
          </cell>
          <cell r="E56">
            <v>120</v>
          </cell>
        </row>
        <row r="57">
          <cell r="C57" t="str">
            <v>RAIRANGPUR</v>
          </cell>
          <cell r="D57">
            <v>50</v>
          </cell>
          <cell r="E57">
            <v>240</v>
          </cell>
        </row>
        <row r="58">
          <cell r="C58" t="str">
            <v>RAJ SUNAKHALA</v>
          </cell>
          <cell r="D58">
            <v>32</v>
          </cell>
        </row>
        <row r="59">
          <cell r="C59" t="str">
            <v>RAJKANIKA</v>
          </cell>
          <cell r="D59">
            <v>35</v>
          </cell>
        </row>
        <row r="60">
          <cell r="C60" t="str">
            <v>SALIPUR</v>
          </cell>
          <cell r="D60">
            <v>26</v>
          </cell>
          <cell r="E60">
            <v>110</v>
          </cell>
        </row>
        <row r="61">
          <cell r="C61" t="str">
            <v>SORO</v>
          </cell>
          <cell r="D61">
            <v>40</v>
          </cell>
          <cell r="E61">
            <v>170</v>
          </cell>
        </row>
        <row r="62">
          <cell r="C62" t="str">
            <v>SOUTH BALANDA</v>
          </cell>
          <cell r="D62">
            <v>30</v>
          </cell>
        </row>
        <row r="63">
          <cell r="C63" t="str">
            <v>TALCHER</v>
          </cell>
          <cell r="D63">
            <v>26</v>
          </cell>
          <cell r="E63">
            <v>150</v>
          </cell>
        </row>
        <row r="64">
          <cell r="C64" t="str">
            <v>TARAPUR</v>
          </cell>
          <cell r="D64">
            <v>26</v>
          </cell>
        </row>
        <row r="65">
          <cell r="C65" t="str">
            <v>TARAPUR(JSP)</v>
          </cell>
          <cell r="D65">
            <v>26</v>
          </cell>
        </row>
        <row r="66">
          <cell r="C66" t="str">
            <v>TIRTOL</v>
          </cell>
          <cell r="D66">
            <v>26</v>
          </cell>
          <cell r="E66">
            <v>120</v>
          </cell>
        </row>
        <row r="67">
          <cell r="C67" t="str">
            <v>UDALA</v>
          </cell>
          <cell r="D67">
            <v>50</v>
          </cell>
          <cell r="E67">
            <v>150</v>
          </cell>
        </row>
        <row r="68">
          <cell r="C68" t="str">
            <v>SISUA</v>
          </cell>
          <cell r="D68">
            <v>26</v>
          </cell>
        </row>
        <row r="69">
          <cell r="C69" t="str">
            <v>BARAMBA</v>
          </cell>
          <cell r="D69">
            <v>30</v>
          </cell>
        </row>
        <row r="70">
          <cell r="C70" t="str">
            <v>BETANATI</v>
          </cell>
          <cell r="D70">
            <v>35</v>
          </cell>
        </row>
        <row r="71">
          <cell r="C71" t="str">
            <v>ANANTAPUR</v>
          </cell>
          <cell r="D71">
            <v>26</v>
          </cell>
        </row>
        <row r="72">
          <cell r="C72" t="str">
            <v>BALIAPAL</v>
          </cell>
          <cell r="D72">
            <v>70</v>
          </cell>
        </row>
        <row r="73">
          <cell r="C73" t="str">
            <v>SHERGARH</v>
          </cell>
          <cell r="D73">
            <v>50</v>
          </cell>
        </row>
        <row r="74">
          <cell r="C74" t="str">
            <v>CHHATRAPUR</v>
          </cell>
          <cell r="D74">
            <v>50</v>
          </cell>
        </row>
        <row r="75">
          <cell r="C75" t="str">
            <v>NIALI</v>
          </cell>
          <cell r="D75">
            <v>40</v>
          </cell>
          <cell r="E75">
            <v>130</v>
          </cell>
        </row>
        <row r="76">
          <cell r="C76" t="str">
            <v>MARKONA</v>
          </cell>
          <cell r="D76">
            <v>40</v>
          </cell>
        </row>
        <row r="77">
          <cell r="C77" t="str">
            <v>NUAPATNA</v>
          </cell>
          <cell r="D77">
            <v>35</v>
          </cell>
        </row>
        <row r="78">
          <cell r="C78" t="str">
            <v>JASIPUR</v>
          </cell>
          <cell r="D78">
            <v>55</v>
          </cell>
          <cell r="E78">
            <v>215</v>
          </cell>
        </row>
        <row r="79">
          <cell r="C79" t="str">
            <v>SAMBALPUR</v>
          </cell>
          <cell r="D79">
            <v>50</v>
          </cell>
          <cell r="E79">
            <v>220</v>
          </cell>
        </row>
        <row r="80">
          <cell r="C80" t="str">
            <v>ATTABIRA</v>
          </cell>
          <cell r="D80">
            <v>60</v>
          </cell>
        </row>
        <row r="81">
          <cell r="C81" t="str">
            <v>BARGARH</v>
          </cell>
          <cell r="D81">
            <v>50</v>
          </cell>
          <cell r="E81">
            <v>250</v>
          </cell>
        </row>
        <row r="82">
          <cell r="C82" t="str">
            <v>ASURALI</v>
          </cell>
          <cell r="D82">
            <v>35</v>
          </cell>
        </row>
        <row r="83">
          <cell r="C83" t="str">
            <v>HINDOLA</v>
          </cell>
          <cell r="D83">
            <v>35</v>
          </cell>
        </row>
        <row r="84">
          <cell r="C84" t="str">
            <v>PANIKOILI</v>
          </cell>
          <cell r="D84">
            <v>32</v>
          </cell>
          <cell r="E84">
            <v>130</v>
          </cell>
        </row>
        <row r="85">
          <cell r="C85" t="str">
            <v>BETAL</v>
          </cell>
          <cell r="D85">
            <v>30</v>
          </cell>
        </row>
        <row r="86">
          <cell r="C86" t="str">
            <v>PADMAPUR</v>
          </cell>
          <cell r="D86">
            <v>80</v>
          </cell>
        </row>
        <row r="87">
          <cell r="C87" t="str">
            <v>BORIKINA</v>
          </cell>
          <cell r="D87">
            <v>60</v>
          </cell>
        </row>
        <row r="88">
          <cell r="C88" t="str">
            <v>BHAWANIPATNA</v>
          </cell>
          <cell r="D88">
            <v>65</v>
          </cell>
        </row>
        <row r="89">
          <cell r="C89" t="str">
            <v>ROURKELA</v>
          </cell>
          <cell r="D89">
            <v>50</v>
          </cell>
          <cell r="E89">
            <v>250</v>
          </cell>
        </row>
        <row r="90">
          <cell r="C90" t="str">
            <v>JHARSUGUDA</v>
          </cell>
          <cell r="D90">
            <v>65</v>
          </cell>
          <cell r="E90">
            <v>220</v>
          </cell>
        </row>
        <row r="91">
          <cell r="C91" t="str">
            <v>NAUGAON</v>
          </cell>
          <cell r="E91">
            <v>170</v>
          </cell>
        </row>
        <row r="92">
          <cell r="C92" t="str">
            <v>CHANDANESWAR</v>
          </cell>
          <cell r="E92">
            <v>250</v>
          </cell>
        </row>
        <row r="93">
          <cell r="C93" t="str">
            <v>SONEPUR</v>
          </cell>
          <cell r="E93">
            <v>300</v>
          </cell>
        </row>
        <row r="94">
          <cell r="C94" t="str">
            <v>BARPALI</v>
          </cell>
        </row>
        <row r="95">
          <cell r="C95" t="str">
            <v>NISCHINTKOILI</v>
          </cell>
          <cell r="D95">
            <v>26</v>
          </cell>
        </row>
        <row r="96">
          <cell r="C96" t="str">
            <v>BANAPUR</v>
          </cell>
        </row>
        <row r="97">
          <cell r="C97" t="str">
            <v>BARUAN</v>
          </cell>
          <cell r="D97">
            <v>40</v>
          </cell>
        </row>
        <row r="98">
          <cell r="C98" t="str">
            <v>MAHANGA</v>
          </cell>
          <cell r="D98">
            <v>50</v>
          </cell>
        </row>
        <row r="99">
          <cell r="C99" t="str">
            <v>JEYPORE</v>
          </cell>
          <cell r="D99">
            <v>80</v>
          </cell>
          <cell r="E99">
            <v>350</v>
          </cell>
        </row>
        <row r="100">
          <cell r="C100" t="str">
            <v>BAGHURAI</v>
          </cell>
          <cell r="E100">
            <v>150</v>
          </cell>
        </row>
        <row r="101">
          <cell r="C101" t="str">
            <v>SUNDERGARH</v>
          </cell>
          <cell r="D101">
            <v>80</v>
          </cell>
        </row>
        <row r="102">
          <cell r="C102" t="str">
            <v>PHULBANI</v>
          </cell>
          <cell r="E102">
            <v>200</v>
          </cell>
        </row>
        <row r="103">
          <cell r="C103" t="str">
            <v>ODAGAON</v>
          </cell>
          <cell r="D103">
            <v>60</v>
          </cell>
        </row>
        <row r="104">
          <cell r="C104" t="str">
            <v>KAPILESWAR (KDP)</v>
          </cell>
          <cell r="D104">
            <v>26</v>
          </cell>
          <cell r="E104">
            <v>120</v>
          </cell>
        </row>
        <row r="105">
          <cell r="C105" t="str">
            <v>BUDHARAJA (SBP)</v>
          </cell>
          <cell r="D105">
            <v>60</v>
          </cell>
        </row>
        <row r="106">
          <cell r="C106" t="str">
            <v>PARALAKHEMUNDI</v>
          </cell>
          <cell r="D106">
            <v>90</v>
          </cell>
        </row>
        <row r="107">
          <cell r="C107" t="str">
            <v>RAYAGADA</v>
          </cell>
          <cell r="D107">
            <v>60</v>
          </cell>
        </row>
        <row r="108">
          <cell r="C108" t="str">
            <v>PURUSOTTAMPUR</v>
          </cell>
          <cell r="D108">
            <v>70</v>
          </cell>
        </row>
        <row r="109">
          <cell r="C109" t="str">
            <v>BRAHMANJHARILO</v>
          </cell>
          <cell r="D109">
            <v>26</v>
          </cell>
        </row>
        <row r="110">
          <cell r="C110" t="str">
            <v>RAGHUNATHPUR</v>
          </cell>
          <cell r="E110">
            <v>100</v>
          </cell>
        </row>
        <row r="111">
          <cell r="C111" t="str">
            <v>KAPILESWAR</v>
          </cell>
          <cell r="E111">
            <v>170</v>
          </cell>
        </row>
        <row r="112">
          <cell r="C112" t="str">
            <v>KOTPAD</v>
          </cell>
        </row>
        <row r="113">
          <cell r="C113" t="str">
            <v>GHATAGAON</v>
          </cell>
          <cell r="E113">
            <v>220</v>
          </cell>
        </row>
        <row r="114">
          <cell r="C114" t="str">
            <v>CHHATIA</v>
          </cell>
          <cell r="E114">
            <v>110</v>
          </cell>
        </row>
        <row r="115">
          <cell r="C115" t="str">
            <v>SANTARAGADIA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6" workbookViewId="0">
      <selection activeCell="J39" sqref="J3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  <col min="13" max="13" width="11.140625" style="2" bestFit="1" customWidth="1"/>
  </cols>
  <sheetData>
    <row r="1" spans="1:13" s="2" customFormat="1" ht="90" customHeight="1" thickBot="1">
      <c r="A1" s="25"/>
      <c r="B1" s="26"/>
      <c r="C1" s="26"/>
      <c r="D1" s="26"/>
      <c r="E1" s="26"/>
      <c r="F1" s="26"/>
      <c r="G1" s="26"/>
      <c r="H1" s="27"/>
      <c r="I1" s="28" t="s">
        <v>39</v>
      </c>
      <c r="J1" s="28"/>
      <c r="K1" s="28"/>
      <c r="L1" s="29"/>
    </row>
    <row r="2" spans="1:13" s="2" customFormat="1" ht="96.75" customHeight="1" thickBot="1">
      <c r="A2" s="30" t="s">
        <v>51</v>
      </c>
      <c r="B2" s="31"/>
      <c r="C2" s="31"/>
      <c r="D2" s="31"/>
      <c r="E2" s="31"/>
      <c r="F2" s="31"/>
      <c r="G2" s="31"/>
      <c r="H2" s="32"/>
      <c r="I2" s="33" t="s">
        <v>47</v>
      </c>
      <c r="J2" s="34"/>
      <c r="K2" s="34"/>
      <c r="L2" s="35"/>
    </row>
    <row r="3" spans="1:13" s="1" customFormat="1" ht="15.75" thickBot="1">
      <c r="A3" s="16" t="s">
        <v>13</v>
      </c>
      <c r="B3" s="17" t="s">
        <v>14</v>
      </c>
      <c r="C3" s="17" t="s">
        <v>15</v>
      </c>
      <c r="D3" s="17" t="s">
        <v>16</v>
      </c>
      <c r="E3" s="17" t="s">
        <v>17</v>
      </c>
      <c r="F3" s="17" t="s">
        <v>49</v>
      </c>
      <c r="G3" s="17" t="s">
        <v>18</v>
      </c>
      <c r="H3" s="18" t="s">
        <v>34</v>
      </c>
      <c r="I3" s="19" t="s">
        <v>35</v>
      </c>
      <c r="J3" s="19" t="s">
        <v>36</v>
      </c>
      <c r="K3" s="19" t="s">
        <v>37</v>
      </c>
      <c r="L3" s="17" t="s">
        <v>50</v>
      </c>
      <c r="M3" s="20" t="s">
        <v>38</v>
      </c>
    </row>
    <row r="4" spans="1:13" s="6" customFormat="1">
      <c r="A4" s="12">
        <v>1</v>
      </c>
      <c r="B4" s="13" t="s">
        <v>8</v>
      </c>
      <c r="C4" s="13" t="s">
        <v>23</v>
      </c>
      <c r="D4" s="13" t="s">
        <v>9</v>
      </c>
      <c r="E4" s="13" t="s">
        <v>33</v>
      </c>
      <c r="F4" s="13" t="s">
        <v>30</v>
      </c>
      <c r="G4" s="13">
        <v>5</v>
      </c>
      <c r="H4" s="14">
        <f>VLOOKUP(F4,'[1]SHREE MAA AG'!$C$4:$E$115,3,FALSE)</f>
        <v>215</v>
      </c>
      <c r="I4" s="14">
        <f>G4*2</f>
        <v>10</v>
      </c>
      <c r="J4" s="14">
        <f>G4*8</f>
        <v>40</v>
      </c>
      <c r="K4" s="14"/>
      <c r="L4" s="14">
        <f>G4*H4+I4+J4+K4</f>
        <v>1125</v>
      </c>
      <c r="M4" s="15" t="s">
        <v>41</v>
      </c>
    </row>
    <row r="5" spans="1:13" s="6" customFormat="1" ht="30">
      <c r="A5" s="8"/>
      <c r="B5" s="4" t="s">
        <v>8</v>
      </c>
      <c r="C5" s="4" t="s">
        <v>23</v>
      </c>
      <c r="D5" s="4" t="s">
        <v>9</v>
      </c>
      <c r="E5" s="4" t="s">
        <v>33</v>
      </c>
      <c r="F5" s="4" t="s">
        <v>30</v>
      </c>
      <c r="G5" s="4">
        <v>4</v>
      </c>
      <c r="H5" s="5">
        <v>80</v>
      </c>
      <c r="I5" s="5">
        <f t="shared" ref="I5:I19" si="0">G5*2</f>
        <v>8</v>
      </c>
      <c r="J5" s="5">
        <f t="shared" ref="J5:J19" si="1">G5*8</f>
        <v>32</v>
      </c>
      <c r="K5" s="5"/>
      <c r="L5" s="5">
        <f t="shared" ref="L5:L19" si="2">G5*H5+I5+J5+K5</f>
        <v>360</v>
      </c>
      <c r="M5" s="9" t="s">
        <v>42</v>
      </c>
    </row>
    <row r="6" spans="1:13" s="6" customFormat="1">
      <c r="A6" s="8"/>
      <c r="B6" s="4" t="s">
        <v>8</v>
      </c>
      <c r="C6" s="4" t="s">
        <v>23</v>
      </c>
      <c r="D6" s="4" t="s">
        <v>9</v>
      </c>
      <c r="E6" s="4" t="s">
        <v>33</v>
      </c>
      <c r="F6" s="4" t="s">
        <v>30</v>
      </c>
      <c r="G6" s="4">
        <v>4</v>
      </c>
      <c r="H6" s="5">
        <f>VLOOKUP(F6,'[1]SHREE MAA AG'!$C$4:$E$115,3,FALSE)</f>
        <v>215</v>
      </c>
      <c r="I6" s="5">
        <f t="shared" si="0"/>
        <v>8</v>
      </c>
      <c r="J6" s="5">
        <f t="shared" si="1"/>
        <v>32</v>
      </c>
      <c r="K6" s="5">
        <v>30</v>
      </c>
      <c r="L6" s="5">
        <f t="shared" si="2"/>
        <v>930</v>
      </c>
      <c r="M6" s="9" t="s">
        <v>45</v>
      </c>
    </row>
    <row r="7" spans="1:13" s="6" customFormat="1">
      <c r="A7" s="8">
        <v>2</v>
      </c>
      <c r="B7" s="4" t="s">
        <v>0</v>
      </c>
      <c r="C7" s="4" t="s">
        <v>19</v>
      </c>
      <c r="D7" s="4" t="s">
        <v>1</v>
      </c>
      <c r="E7" s="4" t="s">
        <v>33</v>
      </c>
      <c r="F7" s="4" t="s">
        <v>26</v>
      </c>
      <c r="G7" s="4">
        <v>1</v>
      </c>
      <c r="H7" s="5">
        <f>VLOOKUP(F7,'[1]SHREE MAA AG'!$C$4:$E$115,3,FALSE)</f>
        <v>110</v>
      </c>
      <c r="I7" s="5">
        <f t="shared" si="0"/>
        <v>2</v>
      </c>
      <c r="J7" s="5">
        <f t="shared" si="1"/>
        <v>8</v>
      </c>
      <c r="K7" s="5"/>
      <c r="L7" s="5">
        <f t="shared" si="2"/>
        <v>120</v>
      </c>
      <c r="M7" s="9" t="s">
        <v>45</v>
      </c>
    </row>
    <row r="8" spans="1:13" s="6" customFormat="1" ht="30">
      <c r="A8" s="8"/>
      <c r="B8" s="4" t="s">
        <v>0</v>
      </c>
      <c r="C8" s="4" t="s">
        <v>19</v>
      </c>
      <c r="D8" s="4" t="s">
        <v>1</v>
      </c>
      <c r="E8" s="4" t="s">
        <v>33</v>
      </c>
      <c r="F8" s="4" t="s">
        <v>26</v>
      </c>
      <c r="G8" s="4">
        <v>5</v>
      </c>
      <c r="H8" s="5">
        <v>40</v>
      </c>
      <c r="I8" s="5">
        <f t="shared" si="0"/>
        <v>10</v>
      </c>
      <c r="J8" s="5">
        <f t="shared" si="1"/>
        <v>40</v>
      </c>
      <c r="K8" s="5">
        <v>30</v>
      </c>
      <c r="L8" s="5">
        <f t="shared" si="2"/>
        <v>280</v>
      </c>
      <c r="M8" s="9" t="s">
        <v>42</v>
      </c>
    </row>
    <row r="9" spans="1:13" s="6" customFormat="1">
      <c r="A9" s="8">
        <v>3</v>
      </c>
      <c r="B9" s="4" t="s">
        <v>0</v>
      </c>
      <c r="C9" s="4" t="s">
        <v>20</v>
      </c>
      <c r="D9" s="4" t="s">
        <v>2</v>
      </c>
      <c r="E9" s="4" t="s">
        <v>33</v>
      </c>
      <c r="F9" s="4" t="s">
        <v>27</v>
      </c>
      <c r="G9" s="4">
        <v>1</v>
      </c>
      <c r="H9" s="5">
        <f>VLOOKUP(F9,'[1]SHREE MAA AG'!$C$4:$E$115,3,FALSE)</f>
        <v>120</v>
      </c>
      <c r="I9" s="5">
        <f t="shared" si="0"/>
        <v>2</v>
      </c>
      <c r="J9" s="5">
        <f t="shared" si="1"/>
        <v>8</v>
      </c>
      <c r="K9" s="5"/>
      <c r="L9" s="5">
        <f t="shared" si="2"/>
        <v>130</v>
      </c>
      <c r="M9" s="9" t="s">
        <v>41</v>
      </c>
    </row>
    <row r="10" spans="1:13" s="6" customFormat="1">
      <c r="A10" s="8"/>
      <c r="B10" s="4" t="s">
        <v>0</v>
      </c>
      <c r="C10" s="4" t="s">
        <v>20</v>
      </c>
      <c r="D10" s="4" t="s">
        <v>2</v>
      </c>
      <c r="E10" s="4" t="s">
        <v>33</v>
      </c>
      <c r="F10" s="4" t="s">
        <v>27</v>
      </c>
      <c r="G10" s="4">
        <v>2</v>
      </c>
      <c r="H10" s="5">
        <f>VLOOKUP(F10,'[1]SHREE MAA AG'!$C$4:$E$115,3,FALSE)</f>
        <v>120</v>
      </c>
      <c r="I10" s="5">
        <f t="shared" si="0"/>
        <v>4</v>
      </c>
      <c r="J10" s="5">
        <f t="shared" si="1"/>
        <v>16</v>
      </c>
      <c r="K10" s="5"/>
      <c r="L10" s="5">
        <f t="shared" si="2"/>
        <v>260</v>
      </c>
      <c r="M10" s="9" t="s">
        <v>45</v>
      </c>
    </row>
    <row r="11" spans="1:13" s="6" customFormat="1">
      <c r="A11" s="8"/>
      <c r="B11" s="4" t="s">
        <v>0</v>
      </c>
      <c r="C11" s="4" t="s">
        <v>20</v>
      </c>
      <c r="D11" s="4" t="s">
        <v>2</v>
      </c>
      <c r="E11" s="4" t="s">
        <v>33</v>
      </c>
      <c r="F11" s="4" t="s">
        <v>27</v>
      </c>
      <c r="G11" s="4">
        <v>4</v>
      </c>
      <c r="H11" s="5">
        <v>40</v>
      </c>
      <c r="I11" s="5">
        <f t="shared" si="0"/>
        <v>8</v>
      </c>
      <c r="J11" s="5">
        <f t="shared" si="1"/>
        <v>32</v>
      </c>
      <c r="K11" s="5">
        <v>30</v>
      </c>
      <c r="L11" s="5">
        <f t="shared" si="2"/>
        <v>230</v>
      </c>
      <c r="M11" s="9" t="s">
        <v>44</v>
      </c>
    </row>
    <row r="12" spans="1:13" s="6" customFormat="1">
      <c r="A12" s="8">
        <v>4</v>
      </c>
      <c r="B12" s="4" t="s">
        <v>3</v>
      </c>
      <c r="C12" s="4" t="s">
        <v>21</v>
      </c>
      <c r="D12" s="4" t="s">
        <v>4</v>
      </c>
      <c r="E12" s="4" t="s">
        <v>33</v>
      </c>
      <c r="F12" s="4" t="s">
        <v>28</v>
      </c>
      <c r="G12" s="4">
        <v>5</v>
      </c>
      <c r="H12" s="5">
        <f>VLOOKUP(F12,'[1]SHREE MAA AG'!$C$4:$E$115,3,FALSE)</f>
        <v>100</v>
      </c>
      <c r="I12" s="5">
        <f t="shared" si="0"/>
        <v>10</v>
      </c>
      <c r="J12" s="5">
        <f t="shared" si="1"/>
        <v>40</v>
      </c>
      <c r="K12" s="5"/>
      <c r="L12" s="5">
        <f t="shared" si="2"/>
        <v>550</v>
      </c>
      <c r="M12" s="9" t="s">
        <v>41</v>
      </c>
    </row>
    <row r="13" spans="1:13" s="6" customFormat="1">
      <c r="A13" s="8"/>
      <c r="B13" s="4" t="s">
        <v>3</v>
      </c>
      <c r="C13" s="4" t="s">
        <v>21</v>
      </c>
      <c r="D13" s="4" t="s">
        <v>4</v>
      </c>
      <c r="E13" s="4" t="s">
        <v>33</v>
      </c>
      <c r="F13" s="4" t="s">
        <v>28</v>
      </c>
      <c r="G13" s="4">
        <v>2</v>
      </c>
      <c r="H13" s="5">
        <v>100</v>
      </c>
      <c r="I13" s="5">
        <f t="shared" si="0"/>
        <v>4</v>
      </c>
      <c r="J13" s="5">
        <f t="shared" si="1"/>
        <v>16</v>
      </c>
      <c r="K13" s="5"/>
      <c r="L13" s="5">
        <f t="shared" si="2"/>
        <v>220</v>
      </c>
      <c r="M13" s="9" t="s">
        <v>43</v>
      </c>
    </row>
    <row r="14" spans="1:13" s="6" customFormat="1">
      <c r="A14" s="8"/>
      <c r="B14" s="4" t="s">
        <v>3</v>
      </c>
      <c r="C14" s="4" t="s">
        <v>21</v>
      </c>
      <c r="D14" s="4" t="s">
        <v>4</v>
      </c>
      <c r="E14" s="4" t="s">
        <v>33</v>
      </c>
      <c r="F14" s="4" t="s">
        <v>28</v>
      </c>
      <c r="G14" s="4">
        <v>5</v>
      </c>
      <c r="H14" s="5">
        <f>VLOOKUP(F14,'[1]SHREE MAA AG'!$C$4:$E$115,3,FALSE)</f>
        <v>100</v>
      </c>
      <c r="I14" s="5">
        <f t="shared" si="0"/>
        <v>10</v>
      </c>
      <c r="J14" s="5">
        <f t="shared" si="1"/>
        <v>40</v>
      </c>
      <c r="K14" s="5">
        <v>30</v>
      </c>
      <c r="L14" s="5">
        <f t="shared" si="2"/>
        <v>580</v>
      </c>
      <c r="M14" s="9" t="s">
        <v>45</v>
      </c>
    </row>
    <row r="15" spans="1:13" s="6" customFormat="1" ht="30">
      <c r="A15" s="8">
        <v>5</v>
      </c>
      <c r="B15" s="4" t="s">
        <v>5</v>
      </c>
      <c r="C15" s="4" t="s">
        <v>24</v>
      </c>
      <c r="D15" s="4" t="s">
        <v>10</v>
      </c>
      <c r="E15" s="4" t="s">
        <v>33</v>
      </c>
      <c r="F15" s="4" t="s">
        <v>31</v>
      </c>
      <c r="G15" s="4">
        <v>10</v>
      </c>
      <c r="H15" s="5">
        <v>60</v>
      </c>
      <c r="I15" s="5">
        <f t="shared" si="0"/>
        <v>20</v>
      </c>
      <c r="J15" s="5">
        <f t="shared" si="1"/>
        <v>80</v>
      </c>
      <c r="K15" s="5">
        <v>30</v>
      </c>
      <c r="L15" s="5">
        <f t="shared" si="2"/>
        <v>730</v>
      </c>
      <c r="M15" s="9" t="s">
        <v>46</v>
      </c>
    </row>
    <row r="16" spans="1:13" s="6" customFormat="1">
      <c r="A16" s="8">
        <v>6</v>
      </c>
      <c r="B16" s="4" t="s">
        <v>6</v>
      </c>
      <c r="C16" s="4" t="s">
        <v>22</v>
      </c>
      <c r="D16" s="4" t="s">
        <v>7</v>
      </c>
      <c r="E16" s="4" t="s">
        <v>33</v>
      </c>
      <c r="F16" s="4" t="s">
        <v>29</v>
      </c>
      <c r="G16" s="4">
        <v>1</v>
      </c>
      <c r="H16" s="5">
        <f>VLOOKUP(F16,'[1]SHREE MAA AG'!$C$4:$E$115,3,FALSE)</f>
        <v>100</v>
      </c>
      <c r="I16" s="5">
        <f t="shared" si="0"/>
        <v>2</v>
      </c>
      <c r="J16" s="5">
        <f t="shared" si="1"/>
        <v>8</v>
      </c>
      <c r="K16" s="5">
        <v>30</v>
      </c>
      <c r="L16" s="5">
        <f t="shared" si="2"/>
        <v>140</v>
      </c>
      <c r="M16" s="9" t="s">
        <v>41</v>
      </c>
    </row>
    <row r="17" spans="1:13" s="6" customFormat="1">
      <c r="A17" s="8">
        <v>7</v>
      </c>
      <c r="B17" s="4" t="s">
        <v>11</v>
      </c>
      <c r="C17" s="4" t="s">
        <v>25</v>
      </c>
      <c r="D17" s="4" t="s">
        <v>12</v>
      </c>
      <c r="E17" s="4" t="s">
        <v>33</v>
      </c>
      <c r="F17" s="4" t="s">
        <v>32</v>
      </c>
      <c r="G17" s="4">
        <v>4</v>
      </c>
      <c r="H17" s="5">
        <f>VLOOKUP(F17,'[1]SHREE MAA AG'!$C$4:$E$115,3,FALSE)</f>
        <v>180</v>
      </c>
      <c r="I17" s="5">
        <f t="shared" si="0"/>
        <v>8</v>
      </c>
      <c r="J17" s="5">
        <f t="shared" si="1"/>
        <v>32</v>
      </c>
      <c r="K17" s="5"/>
      <c r="L17" s="5">
        <f t="shared" si="2"/>
        <v>760</v>
      </c>
      <c r="M17" s="9" t="s">
        <v>41</v>
      </c>
    </row>
    <row r="18" spans="1:13" s="6" customFormat="1">
      <c r="A18" s="8"/>
      <c r="B18" s="4" t="s">
        <v>11</v>
      </c>
      <c r="C18" s="4" t="s">
        <v>25</v>
      </c>
      <c r="D18" s="4" t="s">
        <v>12</v>
      </c>
      <c r="E18" s="4" t="s">
        <v>33</v>
      </c>
      <c r="F18" s="4" t="s">
        <v>32</v>
      </c>
      <c r="G18" s="4">
        <v>12</v>
      </c>
      <c r="H18" s="5">
        <v>90</v>
      </c>
      <c r="I18" s="5">
        <f t="shared" si="0"/>
        <v>24</v>
      </c>
      <c r="J18" s="5">
        <f t="shared" si="1"/>
        <v>96</v>
      </c>
      <c r="K18" s="5"/>
      <c r="L18" s="5">
        <f t="shared" si="2"/>
        <v>1200</v>
      </c>
      <c r="M18" s="9" t="s">
        <v>44</v>
      </c>
    </row>
    <row r="19" spans="1:13" s="6" customFormat="1">
      <c r="A19" s="8"/>
      <c r="B19" s="4" t="s">
        <v>11</v>
      </c>
      <c r="C19" s="4" t="s">
        <v>25</v>
      </c>
      <c r="D19" s="4" t="s">
        <v>12</v>
      </c>
      <c r="E19" s="4" t="s">
        <v>33</v>
      </c>
      <c r="F19" s="4" t="s">
        <v>32</v>
      </c>
      <c r="G19" s="4">
        <v>4</v>
      </c>
      <c r="H19" s="5">
        <f>VLOOKUP(F19,'[1]SHREE MAA AG'!$C$4:$E$115,3,FALSE)</f>
        <v>180</v>
      </c>
      <c r="I19" s="5">
        <f t="shared" si="0"/>
        <v>8</v>
      </c>
      <c r="J19" s="5">
        <f t="shared" si="1"/>
        <v>32</v>
      </c>
      <c r="K19" s="5">
        <v>30</v>
      </c>
      <c r="L19" s="5">
        <f t="shared" si="2"/>
        <v>790</v>
      </c>
      <c r="M19" s="9" t="s">
        <v>45</v>
      </c>
    </row>
    <row r="20" spans="1:13" s="3" customFormat="1" ht="15.75" thickBot="1">
      <c r="A20" s="36" t="s">
        <v>48</v>
      </c>
      <c r="B20" s="37"/>
      <c r="C20" s="37"/>
      <c r="D20" s="37"/>
      <c r="E20" s="37"/>
      <c r="F20" s="37"/>
      <c r="G20" s="37"/>
      <c r="H20" s="38"/>
      <c r="I20" s="38"/>
      <c r="J20" s="38"/>
      <c r="K20" s="39"/>
      <c r="L20" s="10">
        <f>SUM(L4:L19)</f>
        <v>8405</v>
      </c>
      <c r="M20" s="11"/>
    </row>
    <row r="21" spans="1:13" s="3" customFormat="1" ht="30" customHeight="1" thickBot="1">
      <c r="A21" s="40" t="s">
        <v>52</v>
      </c>
      <c r="B21" s="41"/>
      <c r="C21" s="41"/>
      <c r="D21" s="41"/>
      <c r="E21" s="41"/>
      <c r="F21" s="41"/>
      <c r="G21" s="41"/>
      <c r="H21" s="42"/>
      <c r="I21" s="42"/>
      <c r="J21" s="42"/>
      <c r="K21" s="42"/>
      <c r="L21" s="43"/>
    </row>
    <row r="22" spans="1:13" s="3" customFormat="1" ht="30" customHeight="1" thickBot="1">
      <c r="A22" s="21" t="s">
        <v>40</v>
      </c>
      <c r="B22" s="22"/>
      <c r="C22" s="22"/>
      <c r="D22" s="22"/>
      <c r="E22" s="22"/>
      <c r="F22" s="22"/>
      <c r="G22" s="22"/>
      <c r="H22" s="23"/>
      <c r="I22" s="23"/>
      <c r="J22" s="23"/>
      <c r="K22" s="23"/>
      <c r="L22" s="24"/>
    </row>
    <row r="23" spans="1:13">
      <c r="G23" s="7">
        <f>SUM(G4:G19)</f>
        <v>69</v>
      </c>
    </row>
  </sheetData>
  <sortState ref="B2:G17">
    <sortCondition ref="B1"/>
  </sortState>
  <mergeCells count="7">
    <mergeCell ref="A22:L22"/>
    <mergeCell ref="A1:H1"/>
    <mergeCell ref="I1:L1"/>
    <mergeCell ref="A2:H2"/>
    <mergeCell ref="I2:L2"/>
    <mergeCell ref="A20:K20"/>
    <mergeCell ref="A21:L21"/>
  </mergeCells>
  <pageMargins left="0.2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2025-10-18T06:56:46Z</cp:lastPrinted>
  <dcterms:created xsi:type="dcterms:W3CDTF">2025-10-14T07:22:14Z</dcterms:created>
  <dcterms:modified xsi:type="dcterms:W3CDTF">2025-10-18T11:28:25Z</dcterms:modified>
</cp:coreProperties>
</file>