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J5"/>
  <c r="I6"/>
  <c r="L6" s="1"/>
  <c r="J6"/>
  <c r="I7"/>
  <c r="L7" s="1"/>
  <c r="J7"/>
  <c r="I8"/>
  <c r="J8"/>
  <c r="I9"/>
  <c r="L9" s="1"/>
  <c r="J9"/>
  <c r="I10"/>
  <c r="J10"/>
  <c r="I11"/>
  <c r="L11" s="1"/>
  <c r="J11"/>
  <c r="I12"/>
  <c r="L12" s="1"/>
  <c r="J12"/>
  <c r="I13"/>
  <c r="L13" s="1"/>
  <c r="J13"/>
  <c r="I14"/>
  <c r="J14"/>
  <c r="I15"/>
  <c r="L15" s="1"/>
  <c r="J15"/>
  <c r="I4"/>
  <c r="J4"/>
  <c r="H5"/>
  <c r="L5" s="1"/>
  <c r="H8"/>
  <c r="L8" s="1"/>
  <c r="H10"/>
  <c r="L10" s="1"/>
  <c r="H14"/>
  <c r="L14" s="1"/>
  <c r="H4"/>
  <c r="L4" s="1"/>
  <c r="L16" s="1"/>
</calcChain>
</file>

<file path=xl/sharedStrings.xml><?xml version="1.0" encoding="utf-8"?>
<sst xmlns="http://schemas.openxmlformats.org/spreadsheetml/2006/main" count="78" uniqueCount="60">
  <si>
    <t>INVOICE
PRAGATI LOGISTICS,SAMANTA SAHI KHUNTIA LANE,8984191006
GST No:21AGHPB9356M1Z9</t>
  </si>
  <si>
    <t>Ham</t>
  </si>
  <si>
    <t>DD</t>
  </si>
  <si>
    <t>09/5/2024</t>
  </si>
  <si>
    <t>62</t>
  </si>
  <si>
    <t>10/5/2024</t>
  </si>
  <si>
    <t>50</t>
  </si>
  <si>
    <t>13/5/2024</t>
  </si>
  <si>
    <t>65</t>
  </si>
  <si>
    <t>14/5/2024</t>
  </si>
  <si>
    <t>67</t>
  </si>
  <si>
    <t>70</t>
  </si>
  <si>
    <t>23/5/2024</t>
  </si>
  <si>
    <t>86</t>
  </si>
  <si>
    <t>25/5/2024</t>
  </si>
  <si>
    <t>89</t>
  </si>
  <si>
    <t>18/5/2024</t>
  </si>
  <si>
    <t>77</t>
  </si>
  <si>
    <t>51</t>
  </si>
  <si>
    <t>22/5/2024</t>
  </si>
  <si>
    <t>84</t>
  </si>
  <si>
    <t>24/5/2024</t>
  </si>
  <si>
    <t>90</t>
  </si>
  <si>
    <t>69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</si>
  <si>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</si>
  <si>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</si>
  <si>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PL/MA/02069</t>
  </si>
  <si>
    <t>PL/MA/02107</t>
  </si>
  <si>
    <t>PL/DO/02906</t>
  </si>
  <si>
    <t>PL/DO/02967</t>
  </si>
  <si>
    <t>PL/MA/02258</t>
  </si>
  <si>
    <t>PL/DO/03772</t>
  </si>
  <si>
    <t>PL/DO/03802</t>
  </si>
  <si>
    <t>PL/DO/03277</t>
  </si>
  <si>
    <t>PL/MA/02475</t>
  </si>
  <si>
    <t>PL/MA/02654</t>
  </si>
  <si>
    <t>PL/MA/02731</t>
  </si>
  <si>
    <t>PL/MA/02335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</si>
  <si>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</si>
  <si>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</si>
  <si>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</si>
  <si>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</si>
  <si>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</si>
  <si>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</si>
  <si>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</si>
  <si>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</si>
  <si>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</si>
  <si>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</si>
  <si>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BHADRAK</t>
  </si>
  <si>
    <t>KHURDA</t>
  </si>
  <si>
    <t>JATNI</t>
  </si>
  <si>
    <t>BHUBANESWAR</t>
  </si>
  <si>
    <t>JAJPUR ROAD</t>
  </si>
  <si>
    <t xml:space="preserve">MARKONA </t>
  </si>
  <si>
    <t>SORO</t>
  </si>
  <si>
    <t>BALASORE</t>
  </si>
  <si>
    <t>CTC</t>
  </si>
  <si>
    <t>(RUPEES TWO THOUSAND NINE HUNDRED THIRTY FIVE ONLY)</t>
  </si>
  <si>
    <t xml:space="preserve">SUMAN SALES CORPORATION
Address: WARD NO.18, HOLDING NO.305  NANDISAHIBUXIBAZAR,8895163360
GST No:21ABTPJ6129P1Z4
</t>
  </si>
  <si>
    <t xml:space="preserve">Bill Date:31/05/2024
Bill #:Inv-6876/24-25
Total Amount:2746.00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</si>
</sst>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95250</xdr:rowOff>
    </xdr:from>
    <xdr:to>
      <xdr:col>6</xdr:col>
      <xdr:colOff>247649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49" y="95250"/>
          <a:ext cx="3629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UMAN%20SALES%20CORPORATION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ATHAGARH</v>
          </cell>
          <cell r="F4" t="str">
            <v>5143</v>
          </cell>
          <cell r="G4">
            <v>3</v>
          </cell>
          <cell r="H4">
            <v>96</v>
          </cell>
        </row>
        <row r="5">
          <cell r="E5" t="str">
            <v>BALASORE</v>
          </cell>
          <cell r="F5" t="str">
            <v>5149</v>
          </cell>
          <cell r="G5">
            <v>2</v>
          </cell>
          <cell r="H5">
            <v>72</v>
          </cell>
        </row>
        <row r="6">
          <cell r="E6" t="str">
            <v>NAYAGARH</v>
          </cell>
          <cell r="F6" t="str">
            <v>5162</v>
          </cell>
          <cell r="G6">
            <v>1</v>
          </cell>
          <cell r="H6">
            <v>96</v>
          </cell>
        </row>
        <row r="7">
          <cell r="E7" t="str">
            <v>BHADRAK</v>
          </cell>
          <cell r="F7" t="str">
            <v>516</v>
          </cell>
          <cell r="G7">
            <v>1</v>
          </cell>
          <cell r="H7">
            <v>72</v>
          </cell>
        </row>
        <row r="8">
          <cell r="E8" t="str">
            <v>BALASORE</v>
          </cell>
          <cell r="F8" t="str">
            <v>5154</v>
          </cell>
          <cell r="G8">
            <v>2</v>
          </cell>
          <cell r="H8">
            <v>72</v>
          </cell>
        </row>
        <row r="9">
          <cell r="E9" t="str">
            <v>JAJPUR ROAD</v>
          </cell>
          <cell r="F9" t="str">
            <v>5170</v>
          </cell>
          <cell r="G9">
            <v>3</v>
          </cell>
          <cell r="H9">
            <v>60</v>
          </cell>
        </row>
        <row r="10">
          <cell r="E10" t="str">
            <v>BHADRAK</v>
          </cell>
          <cell r="F10" t="str">
            <v>5178</v>
          </cell>
          <cell r="G10">
            <v>1</v>
          </cell>
          <cell r="H10">
            <v>72</v>
          </cell>
        </row>
        <row r="11">
          <cell r="E11" t="str">
            <v>JALESWAR</v>
          </cell>
          <cell r="F11" t="str">
            <v>5180</v>
          </cell>
          <cell r="G11">
            <v>1</v>
          </cell>
          <cell r="H11">
            <v>96</v>
          </cell>
        </row>
        <row r="12">
          <cell r="E12" t="str">
            <v>BALASORE</v>
          </cell>
          <cell r="F12" t="str">
            <v>5196</v>
          </cell>
          <cell r="G12">
            <v>5</v>
          </cell>
          <cell r="H12">
            <v>72</v>
          </cell>
        </row>
        <row r="13">
          <cell r="E13" t="str">
            <v>JAJPUR ROAD</v>
          </cell>
          <cell r="F13" t="str">
            <v>5193</v>
          </cell>
          <cell r="G13">
            <v>1</v>
          </cell>
          <cell r="H1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58</v>
      </c>
      <c r="B2" s="18"/>
      <c r="C2" s="18"/>
      <c r="D2" s="18"/>
      <c r="E2" s="18"/>
      <c r="F2" s="18"/>
      <c r="G2" s="18"/>
      <c r="H2" s="19"/>
      <c r="I2" s="20" t="s">
        <v>59</v>
      </c>
      <c r="J2" s="20"/>
      <c r="K2" s="20"/>
      <c r="L2" s="20"/>
    </row>
    <row r="3" spans="1:12" s="10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9" t="s">
        <v>45</v>
      </c>
      <c r="I3" s="9" t="s">
        <v>1</v>
      </c>
      <c r="J3" s="9" t="s">
        <v>2</v>
      </c>
      <c r="K3" s="9" t="s">
        <v>46</v>
      </c>
      <c r="L3" s="9" t="s">
        <v>47</v>
      </c>
    </row>
    <row r="4" spans="1:12">
      <c r="A4" s="4">
        <v>1</v>
      </c>
      <c r="B4" s="4" t="s">
        <v>3</v>
      </c>
      <c r="C4" s="4" t="s">
        <v>26</v>
      </c>
      <c r="D4" s="7" t="s">
        <v>56</v>
      </c>
      <c r="E4" s="4" t="s">
        <v>48</v>
      </c>
      <c r="F4" s="4" t="s">
        <v>4</v>
      </c>
      <c r="G4" s="4">
        <v>2</v>
      </c>
      <c r="H4" s="6">
        <f>VLOOKUP(E4,[1]Invoice!$E$4:$H$13,4,FALSE)</f>
        <v>72</v>
      </c>
      <c r="I4" s="6">
        <f>G4*2</f>
        <v>4</v>
      </c>
      <c r="J4" s="6">
        <f>G4*8</f>
        <v>16</v>
      </c>
      <c r="K4" s="6">
        <v>25</v>
      </c>
      <c r="L4" s="6">
        <f>G4*H4+I4+J4+K4</f>
        <v>189</v>
      </c>
    </row>
    <row r="5" spans="1:12">
      <c r="A5" s="4">
        <v>2</v>
      </c>
      <c r="B5" s="4" t="s">
        <v>5</v>
      </c>
      <c r="C5" s="4" t="s">
        <v>27</v>
      </c>
      <c r="D5" s="7" t="s">
        <v>56</v>
      </c>
      <c r="E5" s="4" t="s">
        <v>48</v>
      </c>
      <c r="F5" s="4" t="s">
        <v>6</v>
      </c>
      <c r="G5" s="4">
        <v>10</v>
      </c>
      <c r="H5" s="6">
        <f>VLOOKUP(E5,[1]Invoice!$E$4:$H$13,4,FALSE)</f>
        <v>72</v>
      </c>
      <c r="I5" s="6">
        <f t="shared" ref="I5:I15" si="0">G5*2</f>
        <v>20</v>
      </c>
      <c r="J5" s="6">
        <f t="shared" ref="J5:J15" si="1">G5*8</f>
        <v>80</v>
      </c>
      <c r="K5" s="6">
        <v>25</v>
      </c>
      <c r="L5" s="6">
        <f t="shared" ref="L5:L15" si="2">G5*H5+I5+J5+K5</f>
        <v>845</v>
      </c>
    </row>
    <row r="6" spans="1:12">
      <c r="A6" s="4">
        <v>3</v>
      </c>
      <c r="B6" s="4" t="s">
        <v>7</v>
      </c>
      <c r="C6" s="4" t="s">
        <v>28</v>
      </c>
      <c r="D6" s="7" t="s">
        <v>56</v>
      </c>
      <c r="E6" s="4" t="s">
        <v>49</v>
      </c>
      <c r="F6" s="4" t="s">
        <v>8</v>
      </c>
      <c r="G6" s="4">
        <v>1</v>
      </c>
      <c r="H6" s="6">
        <v>72</v>
      </c>
      <c r="I6" s="6">
        <f t="shared" si="0"/>
        <v>2</v>
      </c>
      <c r="J6" s="6">
        <f t="shared" si="1"/>
        <v>8</v>
      </c>
      <c r="K6" s="6">
        <v>25</v>
      </c>
      <c r="L6" s="6">
        <f t="shared" si="2"/>
        <v>107</v>
      </c>
    </row>
    <row r="7" spans="1:12">
      <c r="A7" s="4">
        <v>4</v>
      </c>
      <c r="B7" s="4" t="s">
        <v>9</v>
      </c>
      <c r="C7" s="4" t="s">
        <v>29</v>
      </c>
      <c r="D7" s="7" t="s">
        <v>56</v>
      </c>
      <c r="E7" s="4" t="s">
        <v>50</v>
      </c>
      <c r="F7" s="4" t="s">
        <v>10</v>
      </c>
      <c r="G7" s="4">
        <v>2</v>
      </c>
      <c r="H7" s="6">
        <v>60</v>
      </c>
      <c r="I7" s="6">
        <f t="shared" si="0"/>
        <v>4</v>
      </c>
      <c r="J7" s="6">
        <f t="shared" si="1"/>
        <v>16</v>
      </c>
      <c r="K7" s="6">
        <v>25</v>
      </c>
      <c r="L7" s="6">
        <f t="shared" si="2"/>
        <v>165</v>
      </c>
    </row>
    <row r="8" spans="1:12">
      <c r="A8" s="4">
        <v>5</v>
      </c>
      <c r="B8" s="4" t="s">
        <v>9</v>
      </c>
      <c r="C8" s="4" t="s">
        <v>30</v>
      </c>
      <c r="D8" s="7" t="s">
        <v>56</v>
      </c>
      <c r="E8" s="4" t="s">
        <v>48</v>
      </c>
      <c r="F8" s="4" t="s">
        <v>11</v>
      </c>
      <c r="G8" s="4">
        <v>1</v>
      </c>
      <c r="H8" s="6">
        <f>VLOOKUP(E8,[1]Invoice!$E$4:$H$13,4,FALSE)</f>
        <v>72</v>
      </c>
      <c r="I8" s="6">
        <f t="shared" si="0"/>
        <v>2</v>
      </c>
      <c r="J8" s="6">
        <f t="shared" si="1"/>
        <v>8</v>
      </c>
      <c r="K8" s="6">
        <v>25</v>
      </c>
      <c r="L8" s="6">
        <f t="shared" si="2"/>
        <v>107</v>
      </c>
    </row>
    <row r="9" spans="1:12">
      <c r="A9" s="4">
        <v>6</v>
      </c>
      <c r="B9" s="4" t="s">
        <v>9</v>
      </c>
      <c r="C9" s="4" t="s">
        <v>37</v>
      </c>
      <c r="D9" s="7" t="s">
        <v>56</v>
      </c>
      <c r="E9" s="4" t="s">
        <v>54</v>
      </c>
      <c r="F9" s="4" t="s">
        <v>23</v>
      </c>
      <c r="G9" s="4">
        <v>2</v>
      </c>
      <c r="H9" s="6">
        <v>72</v>
      </c>
      <c r="I9" s="6">
        <f t="shared" si="0"/>
        <v>4</v>
      </c>
      <c r="J9" s="6">
        <f t="shared" si="1"/>
        <v>16</v>
      </c>
      <c r="K9" s="6">
        <v>25</v>
      </c>
      <c r="L9" s="6">
        <f t="shared" si="2"/>
        <v>189</v>
      </c>
    </row>
    <row r="10" spans="1:12">
      <c r="A10" s="4">
        <v>8</v>
      </c>
      <c r="B10" s="4" t="s">
        <v>16</v>
      </c>
      <c r="C10" s="4" t="s">
        <v>33</v>
      </c>
      <c r="D10" s="7" t="s">
        <v>56</v>
      </c>
      <c r="E10" s="4" t="s">
        <v>52</v>
      </c>
      <c r="F10" s="4" t="s">
        <v>17</v>
      </c>
      <c r="G10" s="4">
        <v>1</v>
      </c>
      <c r="H10" s="6">
        <f>VLOOKUP(E10,[1]Invoice!$E$4:$H$13,4,FALSE)</f>
        <v>60</v>
      </c>
      <c r="I10" s="6">
        <f t="shared" si="0"/>
        <v>2</v>
      </c>
      <c r="J10" s="6">
        <f t="shared" si="1"/>
        <v>8</v>
      </c>
      <c r="K10" s="6">
        <v>25</v>
      </c>
      <c r="L10" s="6">
        <f t="shared" si="2"/>
        <v>95</v>
      </c>
    </row>
    <row r="11" spans="1:12">
      <c r="A11" s="4">
        <v>9</v>
      </c>
      <c r="B11" s="4" t="s">
        <v>16</v>
      </c>
      <c r="C11" s="4" t="s">
        <v>34</v>
      </c>
      <c r="D11" s="7" t="s">
        <v>56</v>
      </c>
      <c r="E11" s="7" t="s">
        <v>53</v>
      </c>
      <c r="F11" s="4" t="s">
        <v>18</v>
      </c>
      <c r="G11" s="4">
        <v>2</v>
      </c>
      <c r="H11" s="6">
        <v>72</v>
      </c>
      <c r="I11" s="6">
        <f t="shared" si="0"/>
        <v>4</v>
      </c>
      <c r="J11" s="6">
        <f t="shared" si="1"/>
        <v>16</v>
      </c>
      <c r="K11" s="6">
        <v>25</v>
      </c>
      <c r="L11" s="6">
        <f t="shared" si="2"/>
        <v>189</v>
      </c>
    </row>
    <row r="12" spans="1:12">
      <c r="A12" s="4">
        <v>10</v>
      </c>
      <c r="B12" s="4" t="s">
        <v>19</v>
      </c>
      <c r="C12" s="4" t="s">
        <v>35</v>
      </c>
      <c r="D12" s="7" t="s">
        <v>56</v>
      </c>
      <c r="E12" s="4" t="s">
        <v>54</v>
      </c>
      <c r="F12" s="4" t="s">
        <v>20</v>
      </c>
      <c r="G12" s="4">
        <v>2</v>
      </c>
      <c r="H12" s="6">
        <v>72</v>
      </c>
      <c r="I12" s="6">
        <f t="shared" si="0"/>
        <v>4</v>
      </c>
      <c r="J12" s="6">
        <f t="shared" si="1"/>
        <v>16</v>
      </c>
      <c r="K12" s="6">
        <v>25</v>
      </c>
      <c r="L12" s="6">
        <f t="shared" si="2"/>
        <v>189</v>
      </c>
    </row>
    <row r="13" spans="1:12">
      <c r="A13" s="4">
        <v>11</v>
      </c>
      <c r="B13" s="4" t="s">
        <v>12</v>
      </c>
      <c r="C13" s="4" t="s">
        <v>31</v>
      </c>
      <c r="D13" s="7" t="s">
        <v>56</v>
      </c>
      <c r="E13" s="4" t="s">
        <v>49</v>
      </c>
      <c r="F13" s="4" t="s">
        <v>13</v>
      </c>
      <c r="G13" s="4">
        <v>1</v>
      </c>
      <c r="H13" s="6">
        <v>72</v>
      </c>
      <c r="I13" s="6">
        <f t="shared" si="0"/>
        <v>2</v>
      </c>
      <c r="J13" s="6">
        <f t="shared" si="1"/>
        <v>8</v>
      </c>
      <c r="K13" s="6">
        <v>25</v>
      </c>
      <c r="L13" s="6">
        <f t="shared" si="2"/>
        <v>107</v>
      </c>
    </row>
    <row r="14" spans="1:12">
      <c r="A14" s="4">
        <v>12</v>
      </c>
      <c r="B14" s="4" t="s">
        <v>21</v>
      </c>
      <c r="C14" s="4" t="s">
        <v>36</v>
      </c>
      <c r="D14" s="7" t="s">
        <v>56</v>
      </c>
      <c r="E14" s="4" t="s">
        <v>55</v>
      </c>
      <c r="F14" s="4" t="s">
        <v>22</v>
      </c>
      <c r="G14" s="4">
        <v>2</v>
      </c>
      <c r="H14" s="6">
        <f>VLOOKUP(E14,[1]Invoice!$E$4:$H$13,4,FALSE)</f>
        <v>72</v>
      </c>
      <c r="I14" s="6">
        <f t="shared" si="0"/>
        <v>4</v>
      </c>
      <c r="J14" s="6">
        <f t="shared" si="1"/>
        <v>16</v>
      </c>
      <c r="K14" s="6">
        <v>25</v>
      </c>
      <c r="L14" s="6">
        <f t="shared" si="2"/>
        <v>189</v>
      </c>
    </row>
    <row r="15" spans="1:12">
      <c r="A15" s="4">
        <v>13</v>
      </c>
      <c r="B15" s="4" t="s">
        <v>14</v>
      </c>
      <c r="C15" s="4" t="s">
        <v>32</v>
      </c>
      <c r="D15" s="7" t="s">
        <v>56</v>
      </c>
      <c r="E15" s="4" t="s">
        <v>51</v>
      </c>
      <c r="F15" s="4" t="s">
        <v>15</v>
      </c>
      <c r="G15" s="4">
        <v>5</v>
      </c>
      <c r="H15" s="6">
        <v>60</v>
      </c>
      <c r="I15" s="6">
        <f t="shared" si="0"/>
        <v>10</v>
      </c>
      <c r="J15" s="6">
        <f t="shared" si="1"/>
        <v>40</v>
      </c>
      <c r="K15" s="6">
        <v>25</v>
      </c>
      <c r="L15" s="6">
        <f t="shared" si="2"/>
        <v>375</v>
      </c>
    </row>
    <row r="16" spans="1:12" s="3" customFormat="1">
      <c r="A16" s="11" t="s">
        <v>57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8">
        <f>SUM(L4:L15)</f>
        <v>2746</v>
      </c>
    </row>
    <row r="17" spans="1:12" s="3" customFormat="1" ht="30" customHeight="1">
      <c r="A17" s="15" t="s">
        <v>24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25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</sheetData>
  <sortState ref="B4:L16">
    <sortCondition ref="B4:B16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1:C1048576">
    <cfRule type="duplicateValues" dxfId="0" priority="2"/>
    <cfRule type="duplicateValues" dxfId="1" priority="1"/>
  </conditionalFormatting>
  <pageMargins left="0.48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2024-06-06T07:39:37Z</cp:lastPrinted>
  <dcterms:created xsi:type="dcterms:W3CDTF">2024-06-04T12:40:28Z</dcterms:created>
  <dcterms:modified xsi:type="dcterms:W3CDTF">2024-06-06T07:41:38Z</dcterms:modified>
</cp:coreProperties>
</file>