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Invoice!$I$1:$I$27</definedName>
  </definedNames>
  <calcPr calcId="124519"/>
</workbook>
</file>

<file path=xl/calcChain.xml><?xml version="1.0" encoding="utf-8"?>
<calcChain xmlns="http://schemas.openxmlformats.org/spreadsheetml/2006/main">
  <c r="L25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4"/>
  <c r="I23" l="1"/>
  <c r="I21"/>
  <c r="I5" l="1"/>
  <c r="I6"/>
  <c r="I7"/>
  <c r="I8"/>
  <c r="I9"/>
  <c r="I10"/>
  <c r="I11"/>
  <c r="I12"/>
  <c r="I14"/>
  <c r="I17"/>
  <c r="I18"/>
  <c r="I19"/>
  <c r="I20"/>
  <c r="I22"/>
  <c r="I24"/>
  <c r="I4"/>
</calcChain>
</file>

<file path=xl/sharedStrings.xml><?xml version="1.0" encoding="utf-8"?>
<sst xmlns="http://schemas.openxmlformats.org/spreadsheetml/2006/main" count="123" uniqueCount="89">
  <si>
    <t>INVOICE
PRAGATI LOGISTICS,SAMANTA SAHI KHUNTIA LANE,8984191006
GST No:21AGHPB9356M1Z9</t>
  </si>
  <si>
    <t>DD</t>
  </si>
  <si>
    <t>05/2/2025</t>
  </si>
  <si>
    <t>1803</t>
  </si>
  <si>
    <t>06/2/2025</t>
  </si>
  <si>
    <t>1802</t>
  </si>
  <si>
    <t>27/2/2025</t>
  </si>
  <si>
    <t>1934</t>
  </si>
  <si>
    <t>28/2/2025</t>
  </si>
  <si>
    <t>7</t>
  </si>
  <si>
    <t>26/2/2025</t>
  </si>
  <si>
    <t>1912</t>
  </si>
  <si>
    <t>24/2/2025</t>
  </si>
  <si>
    <t>1916</t>
  </si>
  <si>
    <t>22/2/2025</t>
  </si>
  <si>
    <t>1899</t>
  </si>
  <si>
    <t>1898</t>
  </si>
  <si>
    <t>21/2/2025</t>
  </si>
  <si>
    <t>1908</t>
  </si>
  <si>
    <t>1907</t>
  </si>
  <si>
    <t>905</t>
  </si>
  <si>
    <t>1906</t>
  </si>
  <si>
    <t>19/2/2025</t>
  </si>
  <si>
    <t>1896</t>
  </si>
  <si>
    <t>18/2/2025</t>
  </si>
  <si>
    <t>1886</t>
  </si>
  <si>
    <t>1895</t>
  </si>
  <si>
    <t>13/2/2025</t>
  </si>
  <si>
    <t>1860</t>
  </si>
  <si>
    <t>15/2/2025</t>
  </si>
  <si>
    <t>1859</t>
  </si>
  <si>
    <t>14/2/2025</t>
  </si>
  <si>
    <t>1865</t>
  </si>
  <si>
    <t>1839</t>
  </si>
  <si>
    <t>1805</t>
  </si>
  <si>
    <t>08/2/2025</t>
  </si>
  <si>
    <t>1825</t>
  </si>
  <si>
    <t>Thanking you for your business.
PRAGATI LOGISTICS</t>
  </si>
  <si>
    <t>PL/JA/24939</t>
  </si>
  <si>
    <t>PL/JA/25041</t>
  </si>
  <si>
    <t>PL/JA/27068</t>
  </si>
  <si>
    <t>PL/JA/26797</t>
  </si>
  <si>
    <t>PL/MA/15549</t>
  </si>
  <si>
    <t>PL/JA/26339</t>
  </si>
  <si>
    <t>PL/JA/26292</t>
  </si>
  <si>
    <t>PL/JA/26291</t>
  </si>
  <si>
    <t>PL/JA/26223</t>
  </si>
  <si>
    <t>PL/JA/26219</t>
  </si>
  <si>
    <t>PL/JA/26206</t>
  </si>
  <si>
    <t>PL/JA/26205</t>
  </si>
  <si>
    <t>PL/JA/26040</t>
  </si>
  <si>
    <t>PL/JA/26017</t>
  </si>
  <si>
    <t>PL/JA/26000</t>
  </si>
  <si>
    <t>PL/JA/25871</t>
  </si>
  <si>
    <t>PL/JA/25832</t>
  </si>
  <si>
    <t>PL/JA/25650</t>
  </si>
  <si>
    <t>PL/JA/25606</t>
  </si>
  <si>
    <t>PL/JA/25109</t>
  </si>
  <si>
    <t>PL/JA/25241</t>
  </si>
  <si>
    <t>Kindly, verify &amp; confirm within 7 days, else GST will be filed by 20th MARCH, 2025. 
GST to be paid by Consignor under Reverse Charge Mechanism(RCM) as per GST.</t>
  </si>
  <si>
    <t>JALESWAR</t>
  </si>
  <si>
    <t>ANGUL</t>
  </si>
  <si>
    <t>JHARSUGUDA</t>
  </si>
  <si>
    <t>TALCHER</t>
  </si>
  <si>
    <t>ROURKELA</t>
  </si>
  <si>
    <t>RAJ SUNAKHALA</t>
  </si>
  <si>
    <t>JATNI</t>
  </si>
  <si>
    <t>JAJPUR TOWN</t>
  </si>
  <si>
    <t>JARKA</t>
  </si>
  <si>
    <t>BHADRAK</t>
  </si>
  <si>
    <t>DUHURIA</t>
  </si>
  <si>
    <t>BERHAMPUR</t>
  </si>
  <si>
    <t>JAJPUR ROAD</t>
  </si>
  <si>
    <t>BARAGARH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</si>
  <si>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</si>
  <si>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</si>
  <si>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</si>
  <si>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</si>
  <si>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</si>
  <si>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</si>
  <si>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</si>
  <si>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</si>
  <si>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</si>
  <si>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 xml:space="preserve">S K TRADING
Address: PLOT NO.5,KHATA NO. 206 BHATIMUNDA,TANGI-754022 ODISHA,9437442781
GST No:21DLCPS3658N1ZO
</t>
  </si>
  <si>
    <t>RATE</t>
  </si>
  <si>
    <t>LR</t>
  </si>
  <si>
    <t>AMOUNT</t>
  </si>
  <si>
    <t>(RUPEES EIGHT THOUSAND FOUR HUNDRED NINETY ONE ONLY)</t>
  </si>
  <si>
    <t xml:space="preserve">Bill Date:28/02/2024
Bill NO : 36137
Total Amount:8491.00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</si>
</sst>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7</xdr:col>
      <xdr:colOff>400050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4295775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DECEMBER\S%20K%20TRADIN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NOVEMBER\S%20K%20TRADIN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DUHURIA</v>
          </cell>
          <cell r="F4" t="str">
            <v>1383</v>
          </cell>
          <cell r="G4">
            <v>11</v>
          </cell>
          <cell r="H4">
            <v>60</v>
          </cell>
          <cell r="I4">
            <v>2.1</v>
          </cell>
        </row>
        <row r="5">
          <cell r="E5" t="str">
            <v>JAJPUR ROAD</v>
          </cell>
          <cell r="F5" t="str">
            <v>1384</v>
          </cell>
          <cell r="G5">
            <v>7</v>
          </cell>
          <cell r="H5">
            <v>83</v>
          </cell>
          <cell r="I5">
            <v>2</v>
          </cell>
        </row>
        <row r="6">
          <cell r="E6" t="str">
            <v>BHADRAK</v>
          </cell>
          <cell r="F6" t="str">
            <v>1381</v>
          </cell>
          <cell r="G6">
            <v>20</v>
          </cell>
          <cell r="H6">
            <v>91</v>
          </cell>
          <cell r="I6">
            <v>2</v>
          </cell>
        </row>
        <row r="7">
          <cell r="E7" t="str">
            <v>RAHAMA</v>
          </cell>
          <cell r="F7" t="str">
            <v>1415</v>
          </cell>
          <cell r="G7">
            <v>9</v>
          </cell>
          <cell r="H7">
            <v>195</v>
          </cell>
          <cell r="I7">
            <v>2</v>
          </cell>
        </row>
        <row r="8">
          <cell r="E8" t="str">
            <v>ANGUL</v>
          </cell>
          <cell r="F8" t="str">
            <v>1407</v>
          </cell>
          <cell r="G8">
            <v>17</v>
          </cell>
          <cell r="H8">
            <v>121</v>
          </cell>
          <cell r="I8">
            <v>2</v>
          </cell>
        </row>
        <row r="9">
          <cell r="E9" t="str">
            <v>BERHAMPUR</v>
          </cell>
          <cell r="F9" t="str">
            <v>1438</v>
          </cell>
          <cell r="G9">
            <v>6</v>
          </cell>
          <cell r="H9">
            <v>70</v>
          </cell>
          <cell r="I9">
            <v>2.5</v>
          </cell>
        </row>
        <row r="10">
          <cell r="E10" t="str">
            <v>DHENKANAL</v>
          </cell>
          <cell r="F10" t="str">
            <v>1439</v>
          </cell>
          <cell r="G10">
            <v>10</v>
          </cell>
          <cell r="H10">
            <v>60</v>
          </cell>
          <cell r="I10">
            <v>2</v>
          </cell>
        </row>
        <row r="11">
          <cell r="E11" t="str">
            <v>BASUDEVPUR</v>
          </cell>
          <cell r="F11" t="str">
            <v>1436</v>
          </cell>
          <cell r="G11">
            <v>22</v>
          </cell>
          <cell r="H11">
            <v>180</v>
          </cell>
          <cell r="I11">
            <v>2.5</v>
          </cell>
        </row>
        <row r="12">
          <cell r="E12" t="str">
            <v>NACHUNI</v>
          </cell>
          <cell r="F12" t="str">
            <v>1453</v>
          </cell>
          <cell r="G12">
            <v>2</v>
          </cell>
          <cell r="H12">
            <v>10</v>
          </cell>
          <cell r="I12">
            <v>2</v>
          </cell>
        </row>
        <row r="13">
          <cell r="E13" t="str">
            <v>NACHUNI</v>
          </cell>
          <cell r="F13" t="str">
            <v>1452</v>
          </cell>
          <cell r="G13">
            <v>2</v>
          </cell>
          <cell r="H13">
            <v>10</v>
          </cell>
          <cell r="I13">
            <v>2</v>
          </cell>
        </row>
        <row r="14">
          <cell r="E14" t="str">
            <v>BARAGARH</v>
          </cell>
          <cell r="F14" t="str">
            <v>1455</v>
          </cell>
          <cell r="G14">
            <v>10</v>
          </cell>
          <cell r="H14">
            <v>100</v>
          </cell>
          <cell r="I14">
            <v>3.25</v>
          </cell>
        </row>
        <row r="15">
          <cell r="E15" t="str">
            <v>JALESWAR</v>
          </cell>
          <cell r="F15" t="str">
            <v>1456</v>
          </cell>
          <cell r="G15">
            <v>2</v>
          </cell>
          <cell r="H15">
            <v>20</v>
          </cell>
          <cell r="I15">
            <v>3</v>
          </cell>
        </row>
        <row r="16">
          <cell r="E16" t="str">
            <v>BALASORE</v>
          </cell>
          <cell r="F16" t="str">
            <v>1457</v>
          </cell>
          <cell r="G16">
            <v>5</v>
          </cell>
          <cell r="H16">
            <v>70</v>
          </cell>
          <cell r="I16">
            <v>2</v>
          </cell>
        </row>
        <row r="17">
          <cell r="E17" t="str">
            <v>ANGUL</v>
          </cell>
          <cell r="F17" t="str">
            <v>1437</v>
          </cell>
          <cell r="G17">
            <v>26</v>
          </cell>
          <cell r="H17">
            <v>210</v>
          </cell>
          <cell r="I17">
            <v>2</v>
          </cell>
        </row>
        <row r="18">
          <cell r="E18" t="str">
            <v>ROURKELA</v>
          </cell>
          <cell r="F18" t="str">
            <v>1454</v>
          </cell>
          <cell r="G18">
            <v>10</v>
          </cell>
          <cell r="H18">
            <v>100</v>
          </cell>
          <cell r="I18">
            <v>3</v>
          </cell>
        </row>
        <row r="19">
          <cell r="E19" t="str">
            <v>ROURKELA</v>
          </cell>
          <cell r="F19" t="str">
            <v>1474</v>
          </cell>
          <cell r="G19">
            <v>15</v>
          </cell>
          <cell r="H19">
            <v>200</v>
          </cell>
          <cell r="I19">
            <v>3</v>
          </cell>
        </row>
        <row r="20">
          <cell r="E20" t="str">
            <v>JALESWAR</v>
          </cell>
          <cell r="F20" t="str">
            <v>1475</v>
          </cell>
          <cell r="G20">
            <v>4</v>
          </cell>
          <cell r="H20">
            <v>195</v>
          </cell>
          <cell r="I20">
            <v>3</v>
          </cell>
        </row>
        <row r="21">
          <cell r="E21" t="str">
            <v>SAMBALPUR</v>
          </cell>
          <cell r="F21" t="str">
            <v>1473</v>
          </cell>
          <cell r="G21">
            <v>10</v>
          </cell>
          <cell r="H21">
            <v>98</v>
          </cell>
          <cell r="I21">
            <v>3</v>
          </cell>
        </row>
        <row r="22">
          <cell r="E22" t="str">
            <v>BARIPADA</v>
          </cell>
          <cell r="F22" t="str">
            <v>1472</v>
          </cell>
          <cell r="G22">
            <v>20</v>
          </cell>
          <cell r="H22">
            <v>151</v>
          </cell>
          <cell r="I22">
            <v>2.5</v>
          </cell>
        </row>
        <row r="23">
          <cell r="E23" t="str">
            <v>BERHAMPUR</v>
          </cell>
          <cell r="F23" t="str">
            <v>1478</v>
          </cell>
          <cell r="G23">
            <v>2</v>
          </cell>
          <cell r="H23">
            <v>16</v>
          </cell>
          <cell r="I23">
            <v>2.5</v>
          </cell>
        </row>
        <row r="24">
          <cell r="E24" t="str">
            <v>BHADRAK</v>
          </cell>
          <cell r="F24" t="str">
            <v>1479</v>
          </cell>
          <cell r="G24">
            <v>22</v>
          </cell>
          <cell r="H24">
            <v>180</v>
          </cell>
          <cell r="I24">
            <v>2</v>
          </cell>
        </row>
        <row r="25">
          <cell r="E25" t="str">
            <v>JAJPUR TOWN</v>
          </cell>
          <cell r="F25" t="str">
            <v>1480</v>
          </cell>
          <cell r="G25">
            <v>11</v>
          </cell>
          <cell r="H25">
            <v>92</v>
          </cell>
          <cell r="I25">
            <v>2</v>
          </cell>
        </row>
        <row r="26">
          <cell r="E26" t="str">
            <v>ROURKELA</v>
          </cell>
          <cell r="F26" t="str">
            <v>1513</v>
          </cell>
          <cell r="G26">
            <v>11</v>
          </cell>
          <cell r="H26">
            <v>110</v>
          </cell>
          <cell r="I26">
            <v>3</v>
          </cell>
        </row>
        <row r="27">
          <cell r="E27" t="str">
            <v>BERHAMPUR</v>
          </cell>
          <cell r="F27" t="str">
            <v>1511</v>
          </cell>
          <cell r="G27">
            <v>3</v>
          </cell>
          <cell r="H27">
            <v>25</v>
          </cell>
          <cell r="I27">
            <v>2.5</v>
          </cell>
        </row>
        <row r="28">
          <cell r="E28" t="str">
            <v>BERHAMPUR</v>
          </cell>
          <cell r="F28" t="str">
            <v>1510</v>
          </cell>
          <cell r="G28">
            <v>16</v>
          </cell>
          <cell r="H28">
            <v>110</v>
          </cell>
          <cell r="I28">
            <v>2.5</v>
          </cell>
        </row>
        <row r="29">
          <cell r="E29" t="str">
            <v>BERHAMPUR</v>
          </cell>
          <cell r="F29" t="str">
            <v>1512</v>
          </cell>
          <cell r="G29">
            <v>25</v>
          </cell>
          <cell r="H29">
            <v>390</v>
          </cell>
          <cell r="I29">
            <v>2.5</v>
          </cell>
        </row>
        <row r="30">
          <cell r="E30" t="str">
            <v>CHANDIKHOL</v>
          </cell>
          <cell r="F30" t="str">
            <v>1518</v>
          </cell>
          <cell r="G30">
            <v>12</v>
          </cell>
          <cell r="H30">
            <v>120</v>
          </cell>
          <cell r="I30">
            <v>2</v>
          </cell>
        </row>
        <row r="31">
          <cell r="E31" t="str">
            <v>UDALA</v>
          </cell>
          <cell r="F31" t="str">
            <v>1521</v>
          </cell>
          <cell r="G31">
            <v>10</v>
          </cell>
          <cell r="H31">
            <v>120</v>
          </cell>
          <cell r="I31">
            <v>2.5</v>
          </cell>
        </row>
        <row r="32">
          <cell r="E32" t="str">
            <v>TALCHER</v>
          </cell>
          <cell r="F32" t="str">
            <v>2</v>
          </cell>
          <cell r="G32">
            <v>5</v>
          </cell>
          <cell r="H32">
            <v>50</v>
          </cell>
          <cell r="I32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PURI</v>
          </cell>
          <cell r="F4" t="str">
            <v>1159</v>
          </cell>
          <cell r="G4">
            <v>1</v>
          </cell>
          <cell r="H4">
            <v>9</v>
          </cell>
          <cell r="I4">
            <v>2</v>
          </cell>
        </row>
        <row r="5">
          <cell r="E5" t="str">
            <v>JALESWAR</v>
          </cell>
          <cell r="F5" t="str">
            <v>1156</v>
          </cell>
          <cell r="G5">
            <v>8</v>
          </cell>
          <cell r="H5">
            <v>71</v>
          </cell>
          <cell r="I5">
            <v>3</v>
          </cell>
        </row>
        <row r="6">
          <cell r="E6" t="str">
            <v>BERHAMPUR</v>
          </cell>
          <cell r="F6" t="str">
            <v>1155</v>
          </cell>
          <cell r="G6">
            <v>11</v>
          </cell>
          <cell r="H6">
            <v>210</v>
          </cell>
          <cell r="I6">
            <v>2.5</v>
          </cell>
        </row>
        <row r="7">
          <cell r="E7" t="str">
            <v>BALASORE</v>
          </cell>
          <cell r="F7" t="str">
            <v>1202</v>
          </cell>
          <cell r="G7">
            <v>5</v>
          </cell>
          <cell r="H7">
            <v>68</v>
          </cell>
          <cell r="I7">
            <v>2</v>
          </cell>
        </row>
        <row r="8">
          <cell r="E8" t="str">
            <v>BERHAMPUR</v>
          </cell>
          <cell r="F8" t="str">
            <v>1215</v>
          </cell>
          <cell r="G8">
            <v>3</v>
          </cell>
          <cell r="H8">
            <v>35</v>
          </cell>
          <cell r="I8">
            <v>2.5</v>
          </cell>
        </row>
        <row r="9">
          <cell r="E9" t="str">
            <v>BHADRAK</v>
          </cell>
          <cell r="F9" t="str">
            <v>1217</v>
          </cell>
          <cell r="G9">
            <v>15</v>
          </cell>
          <cell r="H9">
            <v>212</v>
          </cell>
          <cell r="I9">
            <v>2</v>
          </cell>
        </row>
        <row r="10">
          <cell r="E10" t="str">
            <v>BERHAMPUR</v>
          </cell>
          <cell r="F10" t="str">
            <v>1213</v>
          </cell>
          <cell r="G10">
            <v>30</v>
          </cell>
          <cell r="H10">
            <v>520</v>
          </cell>
          <cell r="I10">
            <v>2.5</v>
          </cell>
        </row>
        <row r="11">
          <cell r="E11" t="str">
            <v>JAJPUR TOWN</v>
          </cell>
          <cell r="F11" t="str">
            <v>1214</v>
          </cell>
          <cell r="G11">
            <v>19</v>
          </cell>
          <cell r="H11">
            <v>260</v>
          </cell>
          <cell r="I11">
            <v>2</v>
          </cell>
        </row>
        <row r="12">
          <cell r="E12" t="str">
            <v>NIMAPARA</v>
          </cell>
          <cell r="F12" t="str">
            <v>1240</v>
          </cell>
          <cell r="G12">
            <v>1</v>
          </cell>
          <cell r="H12">
            <v>11</v>
          </cell>
          <cell r="I12">
            <v>2</v>
          </cell>
        </row>
        <row r="13">
          <cell r="E13" t="str">
            <v>DUHURIA</v>
          </cell>
          <cell r="F13" t="str">
            <v>1241</v>
          </cell>
          <cell r="G13">
            <v>9</v>
          </cell>
          <cell r="H13">
            <v>53</v>
          </cell>
          <cell r="I13">
            <v>2.1</v>
          </cell>
        </row>
        <row r="14">
          <cell r="E14" t="str">
            <v>ANGUL</v>
          </cell>
          <cell r="F14" t="str">
            <v>1238</v>
          </cell>
          <cell r="G14">
            <v>7</v>
          </cell>
          <cell r="H14">
            <v>69</v>
          </cell>
          <cell r="I14">
            <v>2</v>
          </cell>
        </row>
        <row r="15">
          <cell r="E15" t="str">
            <v>BASUDEVPUR</v>
          </cell>
          <cell r="F15" t="str">
            <v>1254</v>
          </cell>
          <cell r="G15">
            <v>28</v>
          </cell>
          <cell r="H15">
            <v>169</v>
          </cell>
          <cell r="I15">
            <v>2.5</v>
          </cell>
        </row>
        <row r="16">
          <cell r="E16" t="str">
            <v>BARAGARH</v>
          </cell>
          <cell r="F16" t="str">
            <v>1253</v>
          </cell>
          <cell r="G16">
            <v>10</v>
          </cell>
          <cell r="H16">
            <v>181</v>
          </cell>
          <cell r="I16">
            <v>3.25</v>
          </cell>
        </row>
        <row r="17">
          <cell r="E17" t="str">
            <v>ROURKELA</v>
          </cell>
          <cell r="F17" t="str">
            <v>1273</v>
          </cell>
          <cell r="G17">
            <v>2</v>
          </cell>
          <cell r="H17">
            <v>40</v>
          </cell>
          <cell r="I17">
            <v>3</v>
          </cell>
        </row>
        <row r="18">
          <cell r="E18" t="str">
            <v>BALASORE</v>
          </cell>
          <cell r="F18" t="str">
            <v>1274</v>
          </cell>
          <cell r="G18">
            <v>7</v>
          </cell>
          <cell r="H18">
            <v>74</v>
          </cell>
          <cell r="I18">
            <v>2</v>
          </cell>
        </row>
        <row r="19">
          <cell r="E19" t="str">
            <v>PARADEEP</v>
          </cell>
          <cell r="F19" t="str">
            <v>1272</v>
          </cell>
          <cell r="G19">
            <v>5</v>
          </cell>
          <cell r="H19">
            <v>53</v>
          </cell>
          <cell r="I19">
            <v>2</v>
          </cell>
        </row>
        <row r="20">
          <cell r="E20" t="str">
            <v>KENDRAPARA</v>
          </cell>
          <cell r="F20" t="str">
            <v>1281</v>
          </cell>
          <cell r="G20">
            <v>20</v>
          </cell>
          <cell r="H20">
            <v>305</v>
          </cell>
          <cell r="I20">
            <v>2</v>
          </cell>
        </row>
        <row r="21">
          <cell r="E21" t="str">
            <v>ANGUL</v>
          </cell>
          <cell r="F21" t="str">
            <v>1280</v>
          </cell>
          <cell r="G21">
            <v>15</v>
          </cell>
          <cell r="H21">
            <v>185</v>
          </cell>
          <cell r="I21">
            <v>2</v>
          </cell>
        </row>
        <row r="22">
          <cell r="E22" t="str">
            <v>ROURKELA</v>
          </cell>
          <cell r="F22" t="str">
            <v>1302</v>
          </cell>
          <cell r="G22">
            <v>9</v>
          </cell>
          <cell r="H22">
            <v>111</v>
          </cell>
          <cell r="I22">
            <v>3</v>
          </cell>
        </row>
        <row r="23">
          <cell r="E23" t="str">
            <v>ROURKELA</v>
          </cell>
          <cell r="F23" t="str">
            <v>1312</v>
          </cell>
          <cell r="G23">
            <v>10</v>
          </cell>
          <cell r="H23">
            <v>89</v>
          </cell>
          <cell r="I23">
            <v>3</v>
          </cell>
        </row>
        <row r="24">
          <cell r="E24" t="str">
            <v>RAJ SUNAKHALA</v>
          </cell>
          <cell r="F24" t="str">
            <v>1311</v>
          </cell>
          <cell r="G24">
            <v>7</v>
          </cell>
          <cell r="H24">
            <v>68</v>
          </cell>
          <cell r="I24">
            <v>2.25</v>
          </cell>
        </row>
        <row r="25">
          <cell r="E25" t="str">
            <v>KAMAKHYANAGAR</v>
          </cell>
          <cell r="F25" t="str">
            <v>1316</v>
          </cell>
          <cell r="G25">
            <v>14</v>
          </cell>
          <cell r="H25">
            <v>68</v>
          </cell>
          <cell r="I25">
            <v>2</v>
          </cell>
        </row>
        <row r="26">
          <cell r="E26" t="str">
            <v>RAYAGADA</v>
          </cell>
          <cell r="F26" t="str">
            <v>1357</v>
          </cell>
          <cell r="G26">
            <v>7</v>
          </cell>
          <cell r="H26">
            <v>35</v>
          </cell>
          <cell r="I26">
            <v>4.75</v>
          </cell>
        </row>
        <row r="27">
          <cell r="E27" t="str">
            <v>CHANDANPUR</v>
          </cell>
          <cell r="F27" t="str">
            <v>1359</v>
          </cell>
          <cell r="G27">
            <v>14</v>
          </cell>
          <cell r="H27">
            <v>97</v>
          </cell>
          <cell r="I27">
            <v>2</v>
          </cell>
        </row>
        <row r="28">
          <cell r="E28" t="str">
            <v>PURI</v>
          </cell>
          <cell r="F28" t="str">
            <v>1358</v>
          </cell>
          <cell r="G28">
            <v>5</v>
          </cell>
          <cell r="H28">
            <v>48</v>
          </cell>
          <cell r="I28">
            <v>2</v>
          </cell>
        </row>
        <row r="29">
          <cell r="E29" t="str">
            <v>JHARSUGUDA</v>
          </cell>
          <cell r="F29" t="str">
            <v>1360</v>
          </cell>
          <cell r="G29">
            <v>17</v>
          </cell>
          <cell r="H29">
            <v>181</v>
          </cell>
          <cell r="I29">
            <v>3</v>
          </cell>
        </row>
        <row r="30">
          <cell r="E30" t="str">
            <v>TALCHER</v>
          </cell>
          <cell r="F30" t="str">
            <v>1364</v>
          </cell>
          <cell r="G30">
            <v>6</v>
          </cell>
          <cell r="H30">
            <v>60</v>
          </cell>
          <cell r="I30">
            <v>2</v>
          </cell>
        </row>
        <row r="31">
          <cell r="E31" t="str">
            <v>KENDRAPARA</v>
          </cell>
          <cell r="F31" t="str">
            <v>1362</v>
          </cell>
          <cell r="G31">
            <v>15</v>
          </cell>
          <cell r="H31">
            <v>158</v>
          </cell>
          <cell r="I31">
            <v>2</v>
          </cell>
        </row>
        <row r="32">
          <cell r="E32" t="str">
            <v>ROURKELA</v>
          </cell>
          <cell r="F32" t="str">
            <v>1363</v>
          </cell>
          <cell r="G32">
            <v>10</v>
          </cell>
          <cell r="H32">
            <v>200</v>
          </cell>
          <cell r="I32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O6" sqref="O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5703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2"/>
      <c r="I1" s="13" t="s">
        <v>0</v>
      </c>
      <c r="J1" s="13"/>
      <c r="K1" s="13"/>
      <c r="L1" s="13"/>
    </row>
    <row r="2" spans="1:12" ht="74.25" customHeight="1">
      <c r="A2" s="11" t="s">
        <v>83</v>
      </c>
      <c r="B2" s="12"/>
      <c r="C2" s="12"/>
      <c r="D2" s="12"/>
      <c r="E2" s="12"/>
      <c r="F2" s="12"/>
      <c r="G2" s="12"/>
      <c r="H2" s="12"/>
      <c r="I2" s="13" t="s">
        <v>88</v>
      </c>
      <c r="J2" s="13"/>
      <c r="K2" s="13"/>
      <c r="L2" s="13"/>
    </row>
    <row r="3" spans="1:12" s="3" customFormat="1">
      <c r="A3" s="5" t="s">
        <v>75</v>
      </c>
      <c r="B3" s="5" t="s">
        <v>76</v>
      </c>
      <c r="C3" s="5" t="s">
        <v>77</v>
      </c>
      <c r="D3" s="5" t="s">
        <v>78</v>
      </c>
      <c r="E3" s="5" t="s">
        <v>79</v>
      </c>
      <c r="F3" s="5" t="s">
        <v>80</v>
      </c>
      <c r="G3" s="5" t="s">
        <v>81</v>
      </c>
      <c r="H3" s="5" t="s">
        <v>82</v>
      </c>
      <c r="I3" s="14" t="s">
        <v>84</v>
      </c>
      <c r="J3" s="7" t="s">
        <v>1</v>
      </c>
      <c r="K3" s="14" t="s">
        <v>85</v>
      </c>
      <c r="L3" s="14" t="s">
        <v>86</v>
      </c>
    </row>
    <row r="4" spans="1:12">
      <c r="A4" s="4">
        <v>1</v>
      </c>
      <c r="B4" s="4" t="s">
        <v>2</v>
      </c>
      <c r="C4" s="4" t="s">
        <v>38</v>
      </c>
      <c r="D4" s="10" t="s">
        <v>74</v>
      </c>
      <c r="E4" s="4" t="s">
        <v>60</v>
      </c>
      <c r="F4" s="4" t="s">
        <v>3</v>
      </c>
      <c r="G4" s="4">
        <v>2</v>
      </c>
      <c r="H4" s="4">
        <v>85</v>
      </c>
      <c r="I4" s="6">
        <f>VLOOKUP(E4,[1]Invoice!$E$4:$I$32,5,FALSE)</f>
        <v>3</v>
      </c>
      <c r="J4" s="6">
        <f>G4*10</f>
        <v>20</v>
      </c>
      <c r="K4" s="6">
        <v>50</v>
      </c>
      <c r="L4" s="6">
        <f>H4*I4+J4+K4</f>
        <v>325</v>
      </c>
    </row>
    <row r="5" spans="1:12">
      <c r="A5" s="4">
        <v>2</v>
      </c>
      <c r="B5" s="4" t="s">
        <v>2</v>
      </c>
      <c r="C5" s="4" t="s">
        <v>57</v>
      </c>
      <c r="D5" s="10" t="s">
        <v>74</v>
      </c>
      <c r="E5" s="4" t="s">
        <v>73</v>
      </c>
      <c r="F5" s="4" t="s">
        <v>34</v>
      </c>
      <c r="G5" s="4">
        <v>15</v>
      </c>
      <c r="H5" s="4">
        <v>200</v>
      </c>
      <c r="I5" s="6">
        <f>VLOOKUP(E5,[1]Invoice!$E$4:$I$32,5,FALSE)</f>
        <v>3.25</v>
      </c>
      <c r="J5" s="6">
        <f t="shared" ref="J5:J24" si="0">G5*10</f>
        <v>150</v>
      </c>
      <c r="K5" s="6">
        <v>50</v>
      </c>
      <c r="L5" s="6">
        <f t="shared" ref="L5:L24" si="1">H5*I5+J5+K5</f>
        <v>850</v>
      </c>
    </row>
    <row r="6" spans="1:12">
      <c r="A6" s="4">
        <v>3</v>
      </c>
      <c r="B6" s="4" t="s">
        <v>4</v>
      </c>
      <c r="C6" s="4" t="s">
        <v>39</v>
      </c>
      <c r="D6" s="10" t="s">
        <v>74</v>
      </c>
      <c r="E6" s="4" t="s">
        <v>61</v>
      </c>
      <c r="F6" s="4" t="s">
        <v>5</v>
      </c>
      <c r="G6" s="4">
        <v>27</v>
      </c>
      <c r="H6" s="4">
        <v>230</v>
      </c>
      <c r="I6" s="6">
        <f>VLOOKUP(E6,[1]Invoice!$E$4:$I$32,5,FALSE)</f>
        <v>2</v>
      </c>
      <c r="J6" s="6">
        <f t="shared" si="0"/>
        <v>270</v>
      </c>
      <c r="K6" s="6">
        <v>50</v>
      </c>
      <c r="L6" s="6">
        <f t="shared" si="1"/>
        <v>780</v>
      </c>
    </row>
    <row r="7" spans="1:12">
      <c r="A7" s="4">
        <v>4</v>
      </c>
      <c r="B7" s="4" t="s">
        <v>35</v>
      </c>
      <c r="C7" s="4" t="s">
        <v>58</v>
      </c>
      <c r="D7" s="10" t="s">
        <v>74</v>
      </c>
      <c r="E7" s="4" t="s">
        <v>63</v>
      </c>
      <c r="F7" s="4" t="s">
        <v>36</v>
      </c>
      <c r="G7" s="4">
        <v>6</v>
      </c>
      <c r="H7" s="4">
        <v>59</v>
      </c>
      <c r="I7" s="6">
        <f>VLOOKUP(E7,[1]Invoice!$E$4:$I$32,5,FALSE)</f>
        <v>2</v>
      </c>
      <c r="J7" s="6">
        <f t="shared" si="0"/>
        <v>60</v>
      </c>
      <c r="K7" s="6">
        <v>50</v>
      </c>
      <c r="L7" s="6">
        <f t="shared" si="1"/>
        <v>228</v>
      </c>
    </row>
    <row r="8" spans="1:12">
      <c r="A8" s="4">
        <v>5</v>
      </c>
      <c r="B8" s="4" t="s">
        <v>27</v>
      </c>
      <c r="C8" s="4" t="s">
        <v>53</v>
      </c>
      <c r="D8" s="10" t="s">
        <v>74</v>
      </c>
      <c r="E8" s="4" t="s">
        <v>70</v>
      </c>
      <c r="F8" s="4" t="s">
        <v>28</v>
      </c>
      <c r="G8" s="4">
        <v>10</v>
      </c>
      <c r="H8" s="4">
        <v>50</v>
      </c>
      <c r="I8" s="6">
        <f>VLOOKUP(E8,[1]Invoice!$E$4:$I$32,5,FALSE)</f>
        <v>2.1</v>
      </c>
      <c r="J8" s="6">
        <f t="shared" si="0"/>
        <v>100</v>
      </c>
      <c r="K8" s="6">
        <v>50</v>
      </c>
      <c r="L8" s="6">
        <f t="shared" si="1"/>
        <v>255</v>
      </c>
    </row>
    <row r="9" spans="1:12">
      <c r="A9" s="4">
        <v>6</v>
      </c>
      <c r="B9" s="4" t="s">
        <v>31</v>
      </c>
      <c r="C9" s="4" t="s">
        <v>55</v>
      </c>
      <c r="D9" s="10" t="s">
        <v>74</v>
      </c>
      <c r="E9" s="4" t="s">
        <v>72</v>
      </c>
      <c r="F9" s="4" t="s">
        <v>32</v>
      </c>
      <c r="G9" s="4">
        <v>15</v>
      </c>
      <c r="H9" s="4">
        <v>150</v>
      </c>
      <c r="I9" s="6">
        <f>VLOOKUP(E9,[1]Invoice!$E$4:$I$32,5,FALSE)</f>
        <v>2</v>
      </c>
      <c r="J9" s="6">
        <f t="shared" si="0"/>
        <v>150</v>
      </c>
      <c r="K9" s="6">
        <v>50</v>
      </c>
      <c r="L9" s="6">
        <f t="shared" si="1"/>
        <v>500</v>
      </c>
    </row>
    <row r="10" spans="1:12">
      <c r="A10" s="4">
        <v>7</v>
      </c>
      <c r="B10" s="4" t="s">
        <v>31</v>
      </c>
      <c r="C10" s="4" t="s">
        <v>56</v>
      </c>
      <c r="D10" s="10" t="s">
        <v>74</v>
      </c>
      <c r="E10" s="4" t="s">
        <v>60</v>
      </c>
      <c r="F10" s="4" t="s">
        <v>33</v>
      </c>
      <c r="G10" s="4">
        <v>5</v>
      </c>
      <c r="H10" s="4">
        <v>190</v>
      </c>
      <c r="I10" s="6">
        <f>VLOOKUP(E10,[1]Invoice!$E$4:$I$32,5,FALSE)</f>
        <v>3</v>
      </c>
      <c r="J10" s="6">
        <f t="shared" si="0"/>
        <v>50</v>
      </c>
      <c r="K10" s="6">
        <v>50</v>
      </c>
      <c r="L10" s="6">
        <f t="shared" si="1"/>
        <v>670</v>
      </c>
    </row>
    <row r="11" spans="1:12">
      <c r="A11" s="4">
        <v>8</v>
      </c>
      <c r="B11" s="4" t="s">
        <v>29</v>
      </c>
      <c r="C11" s="4" t="s">
        <v>54</v>
      </c>
      <c r="D11" s="10" t="s">
        <v>74</v>
      </c>
      <c r="E11" s="4" t="s">
        <v>71</v>
      </c>
      <c r="F11" s="4" t="s">
        <v>30</v>
      </c>
      <c r="G11" s="4">
        <v>15</v>
      </c>
      <c r="H11" s="4">
        <v>220</v>
      </c>
      <c r="I11" s="6">
        <f>VLOOKUP(E11,[1]Invoice!$E$4:$I$32,5,FALSE)</f>
        <v>2.5</v>
      </c>
      <c r="J11" s="6">
        <f t="shared" si="0"/>
        <v>150</v>
      </c>
      <c r="K11" s="6">
        <v>50</v>
      </c>
      <c r="L11" s="6">
        <f t="shared" si="1"/>
        <v>750</v>
      </c>
    </row>
    <row r="12" spans="1:12">
      <c r="A12" s="4">
        <v>9</v>
      </c>
      <c r="B12" s="4" t="s">
        <v>24</v>
      </c>
      <c r="C12" s="4" t="s">
        <v>51</v>
      </c>
      <c r="D12" s="10" t="s">
        <v>74</v>
      </c>
      <c r="E12" s="4" t="s">
        <v>69</v>
      </c>
      <c r="F12" s="4" t="s">
        <v>25</v>
      </c>
      <c r="G12" s="4">
        <v>6</v>
      </c>
      <c r="H12" s="4">
        <v>60</v>
      </c>
      <c r="I12" s="6">
        <f>VLOOKUP(E12,[1]Invoice!$E$4:$I$32,5,FALSE)</f>
        <v>2</v>
      </c>
      <c r="J12" s="6">
        <f t="shared" si="0"/>
        <v>60</v>
      </c>
      <c r="K12" s="6">
        <v>50</v>
      </c>
      <c r="L12" s="6">
        <f t="shared" si="1"/>
        <v>230</v>
      </c>
    </row>
    <row r="13" spans="1:12">
      <c r="A13" s="4">
        <v>10</v>
      </c>
      <c r="B13" s="4" t="s">
        <v>22</v>
      </c>
      <c r="C13" s="4" t="s">
        <v>50</v>
      </c>
      <c r="D13" s="10" t="s">
        <v>74</v>
      </c>
      <c r="E13" s="4" t="s">
        <v>68</v>
      </c>
      <c r="F13" s="4" t="s">
        <v>23</v>
      </c>
      <c r="G13" s="4">
        <v>5</v>
      </c>
      <c r="H13" s="4">
        <v>50</v>
      </c>
      <c r="I13" s="6">
        <v>1.75</v>
      </c>
      <c r="J13" s="6">
        <f t="shared" si="0"/>
        <v>50</v>
      </c>
      <c r="K13" s="6">
        <v>50</v>
      </c>
      <c r="L13" s="6">
        <f t="shared" si="1"/>
        <v>187.5</v>
      </c>
    </row>
    <row r="14" spans="1:12">
      <c r="A14" s="4">
        <v>11</v>
      </c>
      <c r="B14" s="4" t="s">
        <v>22</v>
      </c>
      <c r="C14" s="4" t="s">
        <v>52</v>
      </c>
      <c r="D14" s="10" t="s">
        <v>74</v>
      </c>
      <c r="E14" s="4" t="s">
        <v>70</v>
      </c>
      <c r="F14" s="4" t="s">
        <v>26</v>
      </c>
      <c r="G14" s="4">
        <v>2</v>
      </c>
      <c r="H14" s="4">
        <v>20</v>
      </c>
      <c r="I14" s="6">
        <f>VLOOKUP(E14,[1]Invoice!$E$4:$I$32,5,FALSE)</f>
        <v>2.1</v>
      </c>
      <c r="J14" s="6">
        <f t="shared" si="0"/>
        <v>20</v>
      </c>
      <c r="K14" s="6">
        <v>50</v>
      </c>
      <c r="L14" s="6">
        <f t="shared" si="1"/>
        <v>112</v>
      </c>
    </row>
    <row r="15" spans="1:12">
      <c r="A15" s="4">
        <v>12</v>
      </c>
      <c r="B15" s="4" t="s">
        <v>17</v>
      </c>
      <c r="C15" s="4" t="s">
        <v>46</v>
      </c>
      <c r="D15" s="10" t="s">
        <v>74</v>
      </c>
      <c r="E15" s="4" t="s">
        <v>66</v>
      </c>
      <c r="F15" s="4" t="s">
        <v>18</v>
      </c>
      <c r="G15" s="4">
        <v>7</v>
      </c>
      <c r="H15" s="4">
        <v>51</v>
      </c>
      <c r="I15" s="6">
        <v>1.75</v>
      </c>
      <c r="J15" s="6">
        <f t="shared" si="0"/>
        <v>70</v>
      </c>
      <c r="K15" s="6">
        <v>50</v>
      </c>
      <c r="L15" s="6">
        <f t="shared" si="1"/>
        <v>209.25</v>
      </c>
    </row>
    <row r="16" spans="1:12">
      <c r="A16" s="4">
        <v>13</v>
      </c>
      <c r="B16" s="4" t="s">
        <v>17</v>
      </c>
      <c r="C16" s="4" t="s">
        <v>47</v>
      </c>
      <c r="D16" s="10" t="s">
        <v>74</v>
      </c>
      <c r="E16" s="4" t="s">
        <v>66</v>
      </c>
      <c r="F16" s="4" t="s">
        <v>19</v>
      </c>
      <c r="G16" s="4">
        <v>2</v>
      </c>
      <c r="H16" s="4">
        <v>32</v>
      </c>
      <c r="I16" s="6">
        <v>1.75</v>
      </c>
      <c r="J16" s="6">
        <f t="shared" si="0"/>
        <v>20</v>
      </c>
      <c r="K16" s="6">
        <v>50</v>
      </c>
      <c r="L16" s="6">
        <f t="shared" si="1"/>
        <v>126</v>
      </c>
    </row>
    <row r="17" spans="1:12">
      <c r="A17" s="4">
        <v>14</v>
      </c>
      <c r="B17" s="4" t="s">
        <v>17</v>
      </c>
      <c r="C17" s="4" t="s">
        <v>48</v>
      </c>
      <c r="D17" s="10" t="s">
        <v>74</v>
      </c>
      <c r="E17" s="4" t="s">
        <v>67</v>
      </c>
      <c r="F17" s="4" t="s">
        <v>20</v>
      </c>
      <c r="G17" s="4">
        <v>16</v>
      </c>
      <c r="H17" s="4">
        <v>140</v>
      </c>
      <c r="I17" s="6">
        <f>VLOOKUP(E17,[1]Invoice!$E$4:$I$32,5,FALSE)</f>
        <v>2</v>
      </c>
      <c r="J17" s="6">
        <f t="shared" si="0"/>
        <v>160</v>
      </c>
      <c r="K17" s="6">
        <v>50</v>
      </c>
      <c r="L17" s="6">
        <f t="shared" si="1"/>
        <v>490</v>
      </c>
    </row>
    <row r="18" spans="1:12">
      <c r="A18" s="4">
        <v>15</v>
      </c>
      <c r="B18" s="4" t="s">
        <v>17</v>
      </c>
      <c r="C18" s="4" t="s">
        <v>49</v>
      </c>
      <c r="D18" s="10" t="s">
        <v>74</v>
      </c>
      <c r="E18" s="4" t="s">
        <v>67</v>
      </c>
      <c r="F18" s="4" t="s">
        <v>21</v>
      </c>
      <c r="G18" s="4">
        <v>2</v>
      </c>
      <c r="H18" s="4">
        <v>20</v>
      </c>
      <c r="I18" s="6">
        <f>VLOOKUP(E18,[1]Invoice!$E$4:$I$32,5,FALSE)</f>
        <v>2</v>
      </c>
      <c r="J18" s="6">
        <f t="shared" si="0"/>
        <v>20</v>
      </c>
      <c r="K18" s="6">
        <v>50</v>
      </c>
      <c r="L18" s="6">
        <f t="shared" si="1"/>
        <v>110</v>
      </c>
    </row>
    <row r="19" spans="1:12">
      <c r="A19" s="4">
        <v>16</v>
      </c>
      <c r="B19" s="4" t="s">
        <v>14</v>
      </c>
      <c r="C19" s="4" t="s">
        <v>44</v>
      </c>
      <c r="D19" s="10" t="s">
        <v>74</v>
      </c>
      <c r="E19" s="4" t="s">
        <v>64</v>
      </c>
      <c r="F19" s="4" t="s">
        <v>15</v>
      </c>
      <c r="G19" s="4">
        <v>4</v>
      </c>
      <c r="H19" s="4">
        <v>42</v>
      </c>
      <c r="I19" s="6">
        <f>VLOOKUP(E19,[1]Invoice!$E$4:$I$32,5,FALSE)</f>
        <v>3</v>
      </c>
      <c r="J19" s="6">
        <f t="shared" si="0"/>
        <v>40</v>
      </c>
      <c r="K19" s="6">
        <v>50</v>
      </c>
      <c r="L19" s="6">
        <f t="shared" si="1"/>
        <v>216</v>
      </c>
    </row>
    <row r="20" spans="1:12">
      <c r="A20" s="4">
        <v>17</v>
      </c>
      <c r="B20" s="4" t="s">
        <v>14</v>
      </c>
      <c r="C20" s="4" t="s">
        <v>45</v>
      </c>
      <c r="D20" s="10" t="s">
        <v>74</v>
      </c>
      <c r="E20" s="4" t="s">
        <v>64</v>
      </c>
      <c r="F20" s="4" t="s">
        <v>16</v>
      </c>
      <c r="G20" s="4">
        <v>15</v>
      </c>
      <c r="H20" s="4">
        <v>140</v>
      </c>
      <c r="I20" s="6">
        <f>VLOOKUP(E20,[1]Invoice!$E$4:$I$32,5,FALSE)</f>
        <v>3</v>
      </c>
      <c r="J20" s="6">
        <f t="shared" si="0"/>
        <v>150</v>
      </c>
      <c r="K20" s="6">
        <v>50</v>
      </c>
      <c r="L20" s="6">
        <f t="shared" si="1"/>
        <v>620</v>
      </c>
    </row>
    <row r="21" spans="1:12">
      <c r="A21" s="4">
        <v>18</v>
      </c>
      <c r="B21" s="4" t="s">
        <v>12</v>
      </c>
      <c r="C21" s="4" t="s">
        <v>43</v>
      </c>
      <c r="D21" s="10" t="s">
        <v>74</v>
      </c>
      <c r="E21" s="4" t="s">
        <v>65</v>
      </c>
      <c r="F21" s="4" t="s">
        <v>13</v>
      </c>
      <c r="G21" s="4">
        <v>12</v>
      </c>
      <c r="H21" s="4">
        <v>129</v>
      </c>
      <c r="I21" s="6">
        <f>VLOOKUP(E21,[2]Invoice!$E$4:$I$32,5,FALSE)</f>
        <v>2.25</v>
      </c>
      <c r="J21" s="6">
        <f t="shared" si="0"/>
        <v>120</v>
      </c>
      <c r="K21" s="6">
        <v>50</v>
      </c>
      <c r="L21" s="6">
        <f t="shared" si="1"/>
        <v>460.25</v>
      </c>
    </row>
    <row r="22" spans="1:12">
      <c r="A22" s="4">
        <v>19</v>
      </c>
      <c r="B22" s="4" t="s">
        <v>10</v>
      </c>
      <c r="C22" s="4" t="s">
        <v>42</v>
      </c>
      <c r="D22" s="10" t="s">
        <v>74</v>
      </c>
      <c r="E22" s="4" t="s">
        <v>64</v>
      </c>
      <c r="F22" s="4" t="s">
        <v>11</v>
      </c>
      <c r="G22" s="4">
        <v>10</v>
      </c>
      <c r="H22" s="4">
        <v>106</v>
      </c>
      <c r="I22" s="6">
        <f>VLOOKUP(E22,[1]Invoice!$E$4:$I$32,5,FALSE)</f>
        <v>3</v>
      </c>
      <c r="J22" s="6">
        <f t="shared" si="0"/>
        <v>100</v>
      </c>
      <c r="K22" s="6">
        <v>50</v>
      </c>
      <c r="L22" s="6">
        <f t="shared" si="1"/>
        <v>468</v>
      </c>
    </row>
    <row r="23" spans="1:12">
      <c r="A23" s="4">
        <v>20</v>
      </c>
      <c r="B23" s="4" t="s">
        <v>6</v>
      </c>
      <c r="C23" s="4" t="s">
        <v>40</v>
      </c>
      <c r="D23" s="10" t="s">
        <v>74</v>
      </c>
      <c r="E23" s="4" t="s">
        <v>62</v>
      </c>
      <c r="F23" s="4" t="s">
        <v>7</v>
      </c>
      <c r="G23" s="4">
        <v>12</v>
      </c>
      <c r="H23" s="4">
        <v>140</v>
      </c>
      <c r="I23" s="6">
        <f>VLOOKUP(E23,[2]Invoice!$E$4:$I$32,5,FALSE)</f>
        <v>3</v>
      </c>
      <c r="J23" s="6">
        <f t="shared" si="0"/>
        <v>120</v>
      </c>
      <c r="K23" s="6">
        <v>50</v>
      </c>
      <c r="L23" s="6">
        <f t="shared" si="1"/>
        <v>590</v>
      </c>
    </row>
    <row r="24" spans="1:12">
      <c r="A24" s="4">
        <v>21</v>
      </c>
      <c r="B24" s="4" t="s">
        <v>8</v>
      </c>
      <c r="C24" s="4" t="s">
        <v>41</v>
      </c>
      <c r="D24" s="10" t="s">
        <v>74</v>
      </c>
      <c r="E24" s="4" t="s">
        <v>63</v>
      </c>
      <c r="F24" s="4" t="s">
        <v>9</v>
      </c>
      <c r="G24" s="4">
        <v>7</v>
      </c>
      <c r="H24" s="4">
        <v>97</v>
      </c>
      <c r="I24" s="6">
        <f>VLOOKUP(E24,[1]Invoice!$E$4:$I$32,5,FALSE)</f>
        <v>2</v>
      </c>
      <c r="J24" s="6">
        <f t="shared" si="0"/>
        <v>70</v>
      </c>
      <c r="K24" s="6">
        <v>50</v>
      </c>
      <c r="L24" s="6">
        <f t="shared" si="1"/>
        <v>314</v>
      </c>
    </row>
    <row r="25" spans="1:12" s="3" customFormat="1">
      <c r="A25" s="15" t="s">
        <v>87</v>
      </c>
      <c r="B25" s="16"/>
      <c r="C25" s="16"/>
      <c r="D25" s="16"/>
      <c r="E25" s="16"/>
      <c r="F25" s="16"/>
      <c r="G25" s="16"/>
      <c r="H25" s="16"/>
      <c r="I25" s="17"/>
      <c r="J25" s="17"/>
      <c r="K25" s="18"/>
      <c r="L25" s="7">
        <f>ROUND(SUM(L4:L24),0)</f>
        <v>8491</v>
      </c>
    </row>
    <row r="26" spans="1:12" s="3" customFormat="1" ht="30" customHeight="1">
      <c r="A26" s="8" t="s">
        <v>59</v>
      </c>
      <c r="B26" s="8"/>
      <c r="C26" s="8"/>
      <c r="D26" s="8"/>
      <c r="E26" s="8"/>
      <c r="F26" s="8"/>
      <c r="G26" s="8"/>
      <c r="H26" s="8"/>
      <c r="I26" s="9"/>
      <c r="J26" s="9"/>
      <c r="K26" s="9"/>
      <c r="L26" s="9"/>
    </row>
    <row r="27" spans="1:12" s="3" customFormat="1" ht="30" customHeight="1">
      <c r="A27" s="8" t="s">
        <v>37</v>
      </c>
      <c r="B27" s="8"/>
      <c r="C27" s="8"/>
      <c r="D27" s="8"/>
      <c r="E27" s="8"/>
      <c r="F27" s="8"/>
      <c r="G27" s="8"/>
      <c r="H27" s="8"/>
      <c r="I27" s="9"/>
      <c r="J27" s="9"/>
      <c r="K27" s="9"/>
      <c r="L27" s="9"/>
    </row>
  </sheetData>
  <sortState ref="B4:M24">
    <sortCondition ref="B4"/>
  </sortState>
  <mergeCells count="7">
    <mergeCell ref="A25:K25"/>
    <mergeCell ref="A26:L26"/>
    <mergeCell ref="A27:L27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2025-03-06T10:03:55Z</dcterms:created>
  <dcterms:modified xsi:type="dcterms:W3CDTF">2025-03-06T10:03:57Z</dcterms:modified>
</cp:coreProperties>
</file>