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Invoice" sheetId="1" r:id="rId1"/>
    <sheet name="Sheet1" sheetId="2" r:id="rId2"/>
  </sheets>
  <externalReferences>
    <externalReference r:id="rId3"/>
  </externalReferences>
  <definedNames>
    <definedName name="_xlnm._FilterDatabase" localSheetId="0" hidden="1">Invoice!$A$3:$M$17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I16" i="1" l="1"/>
  <c r="H16" i="1"/>
  <c r="G16" i="1"/>
  <c r="L14" i="1"/>
  <c r="K14" i="1"/>
  <c r="J14" i="1"/>
  <c r="L13" i="1"/>
  <c r="K13" i="1"/>
  <c r="M13" i="1" s="1"/>
  <c r="J13" i="1"/>
  <c r="L12" i="1"/>
  <c r="K12" i="1"/>
  <c r="J12" i="1"/>
  <c r="L11" i="1"/>
  <c r="K11" i="1"/>
  <c r="M11" i="1" s="1"/>
  <c r="J11" i="1"/>
  <c r="L10" i="1"/>
  <c r="K10" i="1"/>
  <c r="J10" i="1"/>
  <c r="L9" i="1"/>
  <c r="K9" i="1"/>
  <c r="J9" i="1"/>
  <c r="L8" i="1"/>
  <c r="K8" i="1"/>
  <c r="J8" i="1"/>
  <c r="L7" i="1"/>
  <c r="K7" i="1"/>
  <c r="M7" i="1" s="1"/>
  <c r="J7" i="1"/>
  <c r="L6" i="1"/>
  <c r="K6" i="1"/>
  <c r="J6" i="1"/>
  <c r="L5" i="1"/>
  <c r="K5" i="1"/>
  <c r="M5" i="1" s="1"/>
  <c r="J5" i="1"/>
  <c r="L4" i="1"/>
  <c r="K4" i="1"/>
  <c r="J4" i="1"/>
  <c r="M9" i="1" l="1"/>
  <c r="M4" i="1"/>
  <c r="M6" i="1"/>
  <c r="M8" i="1"/>
  <c r="M12" i="1"/>
  <c r="M14" i="1"/>
  <c r="M10" i="1"/>
  <c r="M15" i="1" l="1"/>
  <c r="L2" i="2" l="1"/>
</calcChain>
</file>

<file path=xl/sharedStrings.xml><?xml version="1.0" encoding="utf-8"?>
<sst xmlns="http://schemas.openxmlformats.org/spreadsheetml/2006/main" count="93" uniqueCount="64">
  <si>
    <t>INV NO</t>
  </si>
  <si>
    <t xml:space="preserve">LR No </t>
  </si>
  <si>
    <t>FROM</t>
  </si>
  <si>
    <t>TO</t>
  </si>
  <si>
    <t>CASE</t>
  </si>
  <si>
    <t>ACTUAL WEIGHT</t>
  </si>
  <si>
    <t>CHARGED WEIGHT</t>
  </si>
  <si>
    <t>DISTANCE</t>
  </si>
  <si>
    <t>RATE</t>
  </si>
  <si>
    <t>UNLOADING</t>
  </si>
  <si>
    <t>AMOUNT</t>
  </si>
  <si>
    <t>CTC</t>
  </si>
  <si>
    <t>PARTY NAME</t>
  </si>
  <si>
    <t xml:space="preserve">Sl </t>
  </si>
  <si>
    <t>DATE</t>
  </si>
  <si>
    <t>19/11/2022</t>
  </si>
  <si>
    <t xml:space="preserve">ROYAL PAINTS AND HARDWEAR </t>
  </si>
  <si>
    <t>BILAHAT</t>
  </si>
  <si>
    <t>103</t>
  </si>
  <si>
    <t>PL/DO/18820/22-23</t>
  </si>
  <si>
    <t>INVOICE
PRAGATI LOGISTICS,
SAMANTA SAHI 
KHUNTIA LANE,8984191006
GST No:21AGHPB9356M1Z9</t>
  </si>
  <si>
    <t>LR NO.</t>
  </si>
  <si>
    <t>DESTINATION</t>
  </si>
  <si>
    <t>AMT.</t>
  </si>
  <si>
    <t>UNLOAD ING</t>
  </si>
  <si>
    <t xml:space="preserve">To,
PRIMCO INDUSTRIES PVT. LTD.
Address: JAGATPUR, CUTTACK, 9289309202
GST No: 21AAMCP7195C1ZD
</t>
  </si>
  <si>
    <t>Thanking you for your business.
PRAGATI LOGISTICS</t>
  </si>
  <si>
    <t>KODALA</t>
  </si>
  <si>
    <t>G UDAYAGIRI</t>
  </si>
  <si>
    <t>ASTARANG</t>
  </si>
  <si>
    <t>BUGUDA</t>
  </si>
  <si>
    <t>PL/JA/00353</t>
  </si>
  <si>
    <t>02/4/2026</t>
  </si>
  <si>
    <t>8768</t>
  </si>
  <si>
    <t>07/4/2026</t>
  </si>
  <si>
    <t>PL/JA/00390</t>
  </si>
  <si>
    <t>2</t>
  </si>
  <si>
    <t>09/4/2026</t>
  </si>
  <si>
    <t>PL/JA/00570</t>
  </si>
  <si>
    <t>1</t>
  </si>
  <si>
    <t>PL/JA/01648</t>
  </si>
  <si>
    <t>9</t>
  </si>
  <si>
    <t>27/4/2026</t>
  </si>
  <si>
    <t>PL/JA/01642</t>
  </si>
  <si>
    <t>4</t>
  </si>
  <si>
    <t>28/4/2026</t>
  </si>
  <si>
    <t>PL/JA/01643</t>
  </si>
  <si>
    <t>5</t>
  </si>
  <si>
    <t>PL/JA/01644</t>
  </si>
  <si>
    <t>6</t>
  </si>
  <si>
    <t>PL/JA/01740</t>
  </si>
  <si>
    <t>333</t>
  </si>
  <si>
    <t>JARAPADA</t>
  </si>
  <si>
    <t>29/4/2026</t>
  </si>
  <si>
    <t>PL/JA/01645</t>
  </si>
  <si>
    <t>7</t>
  </si>
  <si>
    <t>PL/JA/01646</t>
  </si>
  <si>
    <t>8</t>
  </si>
  <si>
    <t>30/4/2026</t>
  </si>
  <si>
    <t>PL/JA/01606</t>
  </si>
  <si>
    <t>12</t>
  </si>
  <si>
    <t>SORO</t>
  </si>
  <si>
    <t>(RUPEES TWELVE THOUSAND ONE HUNDRED SEVENTY FOUR ONLY)</t>
  </si>
  <si>
    <t>Bill Date: 30/04/2026
Bill No : 3341
Total Amount: 12174.00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</si>
</sst>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6">
    <font>
      <sz val="11"/>
      <name val="Calibri"/>
    </font>
    <font>
      <b/>
      <sz val="11"/>
      <name val="Calibri"/>
      <family val="2"/>
    </font>
    <font>
      <b/>
      <sz val="10"/>
      <color rgb="FF000000"/>
      <name val="Kinnari"/>
    </font>
    <font>
      <sz val="11"/>
      <name val="Calibri"/>
      <family val="2"/>
    </font>
    <font>
      <b/>
      <sz val="12"/>
      <name val="Calibri"/>
      <family val="2"/>
    </font>
    <font>
      <b/>
      <sz val="1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7">
    <xf numFmtId="0" fontId="0" fillId="0" borderId="0" xfId="0"/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/>
    <xf numFmtId="0" fontId="3" fillId="0" borderId="1" xfId="0" applyFont="1" applyBorder="1" applyAlignment="1">
      <alignment vertical="center" wrapText="1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165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5" fillId="0" borderId="6" xfId="1" applyFont="1" applyBorder="1" applyAlignment="1">
      <alignment horizontal="center" vertical="center" wrapText="1"/>
    </xf>
    <xf numFmtId="164" fontId="5" fillId="0" borderId="7" xfId="1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165" fontId="5" fillId="0" borderId="7" xfId="1" applyNumberFormat="1" applyFont="1" applyBorder="1" applyAlignment="1">
      <alignment horizontal="center" vertical="center" wrapText="1"/>
    </xf>
    <xf numFmtId="2" fontId="5" fillId="0" borderId="7" xfId="1" applyNumberFormat="1" applyFont="1" applyBorder="1" applyAlignment="1">
      <alignment horizontal="center" vertical="center" wrapText="1"/>
    </xf>
    <xf numFmtId="2" fontId="5" fillId="0" borderId="8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>
      <alignment wrapText="1"/>
    </xf>
    <xf numFmtId="164" fontId="1" fillId="0" borderId="16" xfId="0" applyNumberFormat="1" applyFont="1" applyBorder="1" applyAlignment="1">
      <alignment wrapText="1"/>
    </xf>
    <xf numFmtId="0" fontId="1" fillId="0" borderId="16" xfId="0" applyFont="1" applyBorder="1" applyAlignment="1">
      <alignment wrapText="1"/>
    </xf>
    <xf numFmtId="165" fontId="1" fillId="0" borderId="16" xfId="0" applyNumberFormat="1" applyFont="1" applyBorder="1" applyAlignment="1">
      <alignment wrapText="1"/>
    </xf>
    <xf numFmtId="2" fontId="1" fillId="0" borderId="16" xfId="0" applyNumberFormat="1" applyFont="1" applyBorder="1" applyAlignment="1">
      <alignment wrapText="1"/>
    </xf>
    <xf numFmtId="2" fontId="1" fillId="0" borderId="17" xfId="0" applyNumberFormat="1" applyFont="1" applyBorder="1" applyAlignment="1">
      <alignment wrapText="1"/>
    </xf>
    <xf numFmtId="0" fontId="1" fillId="0" borderId="18" xfId="0" applyFont="1" applyBorder="1" applyAlignment="1">
      <alignment wrapText="1"/>
    </xf>
    <xf numFmtId="165" fontId="1" fillId="0" borderId="0" xfId="0" applyNumberFormat="1" applyFont="1" applyBorder="1" applyAlignment="1">
      <alignment horizontal="left" wrapText="1"/>
    </xf>
    <xf numFmtId="2" fontId="1" fillId="0" borderId="0" xfId="0" applyNumberFormat="1" applyFont="1" applyBorder="1" applyAlignment="1">
      <alignment wrapText="1"/>
    </xf>
    <xf numFmtId="2" fontId="1" fillId="0" borderId="19" xfId="0" applyNumberFormat="1" applyFont="1" applyBorder="1" applyAlignment="1">
      <alignment wrapText="1"/>
    </xf>
    <xf numFmtId="2" fontId="1" fillId="0" borderId="0" xfId="0" applyNumberFormat="1" applyFont="1" applyBorder="1" applyAlignment="1">
      <alignment horizontal="left" wrapText="1"/>
    </xf>
    <xf numFmtId="2" fontId="1" fillId="0" borderId="19" xfId="0" applyNumberFormat="1" applyFont="1" applyBorder="1" applyAlignment="1">
      <alignment horizontal="left" wrapText="1"/>
    </xf>
    <xf numFmtId="0" fontId="1" fillId="0" borderId="20" xfId="0" applyFont="1" applyBorder="1" applyAlignment="1">
      <alignment wrapText="1"/>
    </xf>
    <xf numFmtId="0" fontId="1" fillId="0" borderId="21" xfId="0" applyFont="1" applyBorder="1" applyAlignment="1">
      <alignment wrapText="1"/>
    </xf>
    <xf numFmtId="2" fontId="1" fillId="0" borderId="21" xfId="0" applyNumberFormat="1" applyFont="1" applyBorder="1" applyAlignment="1">
      <alignment wrapText="1"/>
    </xf>
    <xf numFmtId="2" fontId="1" fillId="0" borderId="22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16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wrapText="1"/>
    </xf>
    <xf numFmtId="164" fontId="1" fillId="0" borderId="21" xfId="0" applyNumberFormat="1" applyFont="1" applyBorder="1" applyAlignment="1">
      <alignment wrapText="1"/>
    </xf>
    <xf numFmtId="165" fontId="1" fillId="0" borderId="21" xfId="0" applyNumberFormat="1" applyFont="1" applyBorder="1" applyAlignment="1">
      <alignment wrapText="1"/>
    </xf>
    <xf numFmtId="0" fontId="1" fillId="0" borderId="18" xfId="0" applyFont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0" fontId="1" fillId="0" borderId="18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165" fontId="5" fillId="2" borderId="7" xfId="1" applyNumberFormat="1" applyFont="1" applyFill="1" applyBorder="1" applyAlignment="1">
      <alignment horizontal="center" vertical="center" wrapText="1"/>
    </xf>
    <xf numFmtId="0" fontId="1" fillId="0" borderId="23" xfId="0" applyNumberFormat="1" applyFont="1" applyBorder="1" applyAlignment="1">
      <alignment horizontal="center"/>
    </xf>
    <xf numFmtId="0" fontId="0" fillId="2" borderId="23" xfId="0" applyNumberFormat="1" applyFont="1" applyFill="1" applyBorder="1" applyAlignment="1">
      <alignment horizontal="center"/>
    </xf>
    <xf numFmtId="0" fontId="0" fillId="0" borderId="27" xfId="0" applyNumberFormat="1" applyFont="1" applyBorder="1" applyAlignment="1">
      <alignment horizontal="center"/>
    </xf>
    <xf numFmtId="0" fontId="0" fillId="0" borderId="28" xfId="0" applyNumberFormat="1" applyFont="1" applyBorder="1"/>
    <xf numFmtId="0" fontId="0" fillId="2" borderId="28" xfId="0" applyNumberFormat="1" applyFont="1" applyFill="1" applyBorder="1"/>
    <xf numFmtId="2" fontId="0" fillId="0" borderId="28" xfId="0" applyNumberFormat="1" applyFont="1" applyBorder="1"/>
    <xf numFmtId="2" fontId="0" fillId="0" borderId="29" xfId="0" applyNumberFormat="1" applyFont="1" applyBorder="1"/>
    <xf numFmtId="0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/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/>
    <xf numFmtId="0" fontId="0" fillId="2" borderId="25" xfId="0" applyNumberFormat="1" applyFont="1" applyFill="1" applyBorder="1"/>
    <xf numFmtId="2" fontId="0" fillId="0" borderId="25" xfId="0" applyNumberFormat="1" applyFont="1" applyBorder="1"/>
    <xf numFmtId="2" fontId="0" fillId="0" borderId="26" xfId="0" applyNumberFormat="1" applyFont="1" applyBorder="1"/>
    <xf numFmtId="2" fontId="1" fillId="0" borderId="8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5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4" xfId="0" applyFont="1" applyBorder="1" applyAlignment="1">
      <alignment wrapText="1"/>
    </xf>
    <xf numFmtId="2" fontId="4" fillId="0" borderId="7" xfId="0" applyNumberFormat="1" applyFont="1" applyBorder="1" applyAlignment="1">
      <alignment horizontal="left" vertical="center" wrapText="1"/>
    </xf>
    <xf numFmtId="2" fontId="4" fillId="0" borderId="8" xfId="0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right"/>
    </xf>
    <xf numFmtId="0" fontId="1" fillId="0" borderId="10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right"/>
    </xf>
  </cellXfs>
  <cellStyles count="2">
    <cellStyle name="Normal" xfId="0" builtinId="0"/>
    <cellStyle name="Normal 2" xfId="1"/>
  </cellStyles>
  <dxfs count="2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47626</xdr:colOff>
      <xdr:row>0</xdr:row>
      <xdr:rowOff>28575</xdr:rowOff>
    </xdr:from>
    <xdr:to>
      <xdr:col>7</xdr:col>
      <xdr:colOff>257175</xdr:colOff>
      <xdr:row>0</xdr:row>
      <xdr:rowOff>942975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6" y="28575"/>
          <a:ext cx="4133849" cy="914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6-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>
        <row r="4">
          <cell r="C4" t="str">
            <v>B D PUR</v>
          </cell>
          <cell r="D4">
            <v>295</v>
          </cell>
          <cell r="E4">
            <v>3.25</v>
          </cell>
        </row>
        <row r="5">
          <cell r="C5" t="str">
            <v>KANDARPUR</v>
          </cell>
          <cell r="D5">
            <v>30</v>
          </cell>
          <cell r="E5">
            <v>2</v>
          </cell>
        </row>
        <row r="6">
          <cell r="C6" t="str">
            <v>AINTHAPALI</v>
          </cell>
          <cell r="D6">
            <v>280</v>
          </cell>
          <cell r="E6">
            <v>3.25</v>
          </cell>
        </row>
        <row r="7">
          <cell r="C7" t="str">
            <v>ALANAHATA</v>
          </cell>
          <cell r="D7">
            <v>70</v>
          </cell>
          <cell r="E7">
            <v>2</v>
          </cell>
        </row>
        <row r="8">
          <cell r="C8" t="str">
            <v>ANGUL</v>
          </cell>
          <cell r="D8">
            <v>125</v>
          </cell>
          <cell r="E8">
            <v>2.75</v>
          </cell>
        </row>
        <row r="9">
          <cell r="C9" t="str">
            <v>ANLABERENI</v>
          </cell>
          <cell r="D9">
            <v>170</v>
          </cell>
          <cell r="E9">
            <v>2.75</v>
          </cell>
        </row>
        <row r="10">
          <cell r="C10" t="str">
            <v>ANTARA</v>
          </cell>
          <cell r="D10">
            <v>200</v>
          </cell>
          <cell r="E10">
            <v>2.75</v>
          </cell>
        </row>
        <row r="11">
          <cell r="C11" t="str">
            <v>ASKA</v>
          </cell>
          <cell r="D11">
            <v>240</v>
          </cell>
          <cell r="E11">
            <v>2.75</v>
          </cell>
        </row>
        <row r="12">
          <cell r="C12" t="str">
            <v>ASTARANG</v>
          </cell>
          <cell r="D12">
            <v>100</v>
          </cell>
          <cell r="E12">
            <v>2</v>
          </cell>
        </row>
        <row r="13">
          <cell r="C13" t="str">
            <v>ATHAGARH</v>
          </cell>
          <cell r="D13">
            <v>40</v>
          </cell>
          <cell r="E13">
            <v>2</v>
          </cell>
        </row>
        <row r="14">
          <cell r="C14" t="str">
            <v>BADAMBADI</v>
          </cell>
          <cell r="D14">
            <v>15</v>
          </cell>
          <cell r="E14">
            <v>2</v>
          </cell>
        </row>
        <row r="15">
          <cell r="C15" t="str">
            <v>BAHALDA</v>
          </cell>
          <cell r="D15">
            <v>290</v>
          </cell>
          <cell r="E15">
            <v>3.25</v>
          </cell>
        </row>
        <row r="16">
          <cell r="C16" t="str">
            <v>BALASORE</v>
          </cell>
          <cell r="D16">
            <v>200</v>
          </cell>
          <cell r="E16">
            <v>2.75</v>
          </cell>
        </row>
        <row r="17">
          <cell r="C17" t="str">
            <v>BALIANTA</v>
          </cell>
          <cell r="D17">
            <v>30</v>
          </cell>
          <cell r="E17">
            <v>2</v>
          </cell>
        </row>
        <row r="18">
          <cell r="C18" t="str">
            <v>BALIGUDA</v>
          </cell>
          <cell r="D18">
            <v>330</v>
          </cell>
          <cell r="E18">
            <v>3.25</v>
          </cell>
        </row>
        <row r="19">
          <cell r="C19" t="str">
            <v>BALIKUDA</v>
          </cell>
          <cell r="D19">
            <v>70</v>
          </cell>
          <cell r="E19">
            <v>2</v>
          </cell>
        </row>
        <row r="20">
          <cell r="C20" t="str">
            <v>BALIPADAR</v>
          </cell>
          <cell r="D20">
            <v>270</v>
          </cell>
          <cell r="E20">
            <v>3.25</v>
          </cell>
        </row>
        <row r="21">
          <cell r="C21" t="str">
            <v>BALUGAON</v>
          </cell>
          <cell r="D21">
            <v>130</v>
          </cell>
          <cell r="E21">
            <v>2.75</v>
          </cell>
        </row>
        <row r="22">
          <cell r="C22" t="str">
            <v>BANBARADA</v>
          </cell>
          <cell r="D22">
            <v>60</v>
          </cell>
          <cell r="E22">
            <v>2</v>
          </cell>
        </row>
        <row r="23">
          <cell r="C23" t="str">
            <v>BANKI</v>
          </cell>
          <cell r="D23">
            <v>90</v>
          </cell>
          <cell r="E23">
            <v>2</v>
          </cell>
        </row>
        <row r="24">
          <cell r="C24" t="str">
            <v>BARAL</v>
          </cell>
          <cell r="D24">
            <v>35</v>
          </cell>
          <cell r="E24">
            <v>2</v>
          </cell>
        </row>
        <row r="25">
          <cell r="C25" t="str">
            <v>BARBIL</v>
          </cell>
          <cell r="D25">
            <v>285</v>
          </cell>
          <cell r="E25">
            <v>3.25</v>
          </cell>
        </row>
        <row r="26">
          <cell r="C26" t="str">
            <v>BARIPADA</v>
          </cell>
          <cell r="D26">
            <v>255</v>
          </cell>
          <cell r="E26">
            <v>3.25</v>
          </cell>
        </row>
        <row r="27">
          <cell r="C27" t="str">
            <v>BASTA</v>
          </cell>
          <cell r="D27">
            <v>240</v>
          </cell>
          <cell r="E27">
            <v>2.75</v>
          </cell>
        </row>
        <row r="28">
          <cell r="C28" t="str">
            <v>BASUDEVPUR</v>
          </cell>
          <cell r="D28">
            <v>170</v>
          </cell>
          <cell r="E28">
            <v>2.75</v>
          </cell>
        </row>
        <row r="29">
          <cell r="C29" t="str">
            <v xml:space="preserve">BELLAGUNTHA </v>
          </cell>
          <cell r="D29">
            <v>290</v>
          </cell>
          <cell r="E29">
            <v>3.25</v>
          </cell>
        </row>
        <row r="30">
          <cell r="C30" t="str">
            <v>BERHAMPUR</v>
          </cell>
          <cell r="D30">
            <v>200</v>
          </cell>
          <cell r="E30">
            <v>2.75</v>
          </cell>
        </row>
        <row r="31">
          <cell r="C31" t="str">
            <v>BETANATI</v>
          </cell>
          <cell r="D31">
            <v>285</v>
          </cell>
          <cell r="E31">
            <v>3.25</v>
          </cell>
        </row>
        <row r="32">
          <cell r="C32" t="str">
            <v>BHADRAK</v>
          </cell>
          <cell r="D32">
            <v>120</v>
          </cell>
          <cell r="E32">
            <v>2</v>
          </cell>
        </row>
        <row r="33">
          <cell r="C33" t="str">
            <v>BHAMASYALI</v>
          </cell>
          <cell r="D33">
            <v>260</v>
          </cell>
          <cell r="E33">
            <v>3.25</v>
          </cell>
        </row>
        <row r="34">
          <cell r="C34" t="str">
            <v>BHANJANAGAR</v>
          </cell>
          <cell r="D34">
            <v>210</v>
          </cell>
          <cell r="E34">
            <v>2.75</v>
          </cell>
        </row>
        <row r="35">
          <cell r="C35" t="str">
            <v>BHUBANESWAR</v>
          </cell>
          <cell r="D35">
            <v>30</v>
          </cell>
          <cell r="E35">
            <v>2</v>
          </cell>
        </row>
        <row r="36">
          <cell r="C36" t="str">
            <v>BHUTMUNDAI</v>
          </cell>
          <cell r="D36">
            <v>80</v>
          </cell>
          <cell r="E36">
            <v>2</v>
          </cell>
        </row>
        <row r="37">
          <cell r="C37" t="str">
            <v>BIDEIPUR</v>
          </cell>
          <cell r="D37">
            <v>160</v>
          </cell>
          <cell r="E37">
            <v>2.75</v>
          </cell>
        </row>
        <row r="38">
          <cell r="C38" t="str">
            <v>BIDUBAZAR</v>
          </cell>
          <cell r="D38">
            <v>145</v>
          </cell>
          <cell r="E38">
            <v>2.75</v>
          </cell>
        </row>
        <row r="39">
          <cell r="C39" t="str">
            <v>BIDYADHARPUR CUTTACK</v>
          </cell>
          <cell r="D39">
            <v>25</v>
          </cell>
          <cell r="E39">
            <v>2</v>
          </cell>
        </row>
        <row r="40">
          <cell r="C40" t="str">
            <v>BIJIGOL</v>
          </cell>
          <cell r="D40">
            <v>135</v>
          </cell>
          <cell r="E40">
            <v>2.75</v>
          </cell>
        </row>
        <row r="41">
          <cell r="C41" t="str">
            <v>BILAHAT</v>
          </cell>
          <cell r="D41">
            <v>50</v>
          </cell>
          <cell r="E41">
            <v>2</v>
          </cell>
        </row>
        <row r="42">
          <cell r="C42" t="str">
            <v>BOLANI</v>
          </cell>
          <cell r="D42">
            <v>285</v>
          </cell>
          <cell r="E42">
            <v>3.25</v>
          </cell>
        </row>
        <row r="43">
          <cell r="C43" t="str">
            <v>BRAHMABARADA</v>
          </cell>
          <cell r="D43">
            <v>80</v>
          </cell>
          <cell r="E43">
            <v>2</v>
          </cell>
        </row>
        <row r="44">
          <cell r="C44" t="str">
            <v>BUGUDA</v>
          </cell>
          <cell r="D44">
            <v>180</v>
          </cell>
          <cell r="E44">
            <v>2.75</v>
          </cell>
        </row>
        <row r="45">
          <cell r="C45" t="str">
            <v>BUXIBAZAR</v>
          </cell>
          <cell r="D45">
            <v>15</v>
          </cell>
          <cell r="E45">
            <v>2</v>
          </cell>
        </row>
        <row r="46">
          <cell r="C46" t="str">
            <v>CHAFLA</v>
          </cell>
          <cell r="D46">
            <v>240</v>
          </cell>
          <cell r="E46">
            <v>2.75</v>
          </cell>
        </row>
        <row r="47">
          <cell r="C47" t="str">
            <v>CHANDBALI</v>
          </cell>
          <cell r="D47">
            <v>110</v>
          </cell>
          <cell r="E47">
            <v>2</v>
          </cell>
        </row>
        <row r="48">
          <cell r="C48" t="str">
            <v>CHARAMPA</v>
          </cell>
          <cell r="D48">
            <v>105</v>
          </cell>
          <cell r="E48">
            <v>2</v>
          </cell>
        </row>
        <row r="49">
          <cell r="C49" t="str">
            <v>CHARICHHAKA</v>
          </cell>
          <cell r="D49">
            <v>220</v>
          </cell>
          <cell r="E49">
            <v>2.75</v>
          </cell>
        </row>
        <row r="50">
          <cell r="C50" t="str">
            <v>CHHATIA</v>
          </cell>
          <cell r="D50">
            <v>25</v>
          </cell>
          <cell r="E50">
            <v>2</v>
          </cell>
        </row>
        <row r="51">
          <cell r="C51" t="str">
            <v>CHOUDWAR</v>
          </cell>
          <cell r="D51">
            <v>15</v>
          </cell>
          <cell r="E51">
            <v>2</v>
          </cell>
        </row>
        <row r="52">
          <cell r="C52" t="str">
            <v>COLLEGE SQUARE (CUTTACK)</v>
          </cell>
          <cell r="D52">
            <v>10</v>
          </cell>
          <cell r="E52">
            <v>2</v>
          </cell>
        </row>
        <row r="53">
          <cell r="C53" t="str">
            <v>DAMANA</v>
          </cell>
          <cell r="D53">
            <v>30</v>
          </cell>
          <cell r="E53">
            <v>2</v>
          </cell>
        </row>
        <row r="54">
          <cell r="C54" t="str">
            <v>DASAMALLI</v>
          </cell>
          <cell r="D54">
            <v>260</v>
          </cell>
          <cell r="E54">
            <v>3.25</v>
          </cell>
        </row>
        <row r="55">
          <cell r="C55" t="str">
            <v>DERA</v>
          </cell>
          <cell r="D55">
            <v>140</v>
          </cell>
          <cell r="E55">
            <v>2.75</v>
          </cell>
        </row>
        <row r="56">
          <cell r="C56" t="str">
            <v>DHAMARA</v>
          </cell>
          <cell r="D56">
            <v>210</v>
          </cell>
          <cell r="E56">
            <v>2.75</v>
          </cell>
        </row>
        <row r="57">
          <cell r="C57" t="str">
            <v>DHARMAGATPUR</v>
          </cell>
          <cell r="D57">
            <v>40</v>
          </cell>
          <cell r="E57">
            <v>2</v>
          </cell>
        </row>
        <row r="58">
          <cell r="C58" t="str">
            <v>DOLASAHI</v>
          </cell>
          <cell r="D58">
            <v>140</v>
          </cell>
          <cell r="E58">
            <v>2.75</v>
          </cell>
        </row>
        <row r="59">
          <cell r="C59" t="str">
            <v>G UDAYAGIRI</v>
          </cell>
          <cell r="D59">
            <v>280</v>
          </cell>
          <cell r="E59">
            <v>3.25</v>
          </cell>
        </row>
        <row r="60">
          <cell r="C60" t="str">
            <v>GHASIPURA</v>
          </cell>
          <cell r="D60">
            <v>120</v>
          </cell>
          <cell r="E60">
            <v>2</v>
          </cell>
        </row>
        <row r="61">
          <cell r="C61" t="str">
            <v>GOKAN</v>
          </cell>
          <cell r="D61">
            <v>45</v>
          </cell>
          <cell r="E61">
            <v>2</v>
          </cell>
        </row>
        <row r="62">
          <cell r="C62" t="str">
            <v>GOLAPOKHARI</v>
          </cell>
          <cell r="D62">
            <v>180</v>
          </cell>
          <cell r="E62">
            <v>2.75</v>
          </cell>
        </row>
        <row r="63">
          <cell r="C63" t="str">
            <v>GOP</v>
          </cell>
          <cell r="D63">
            <v>105</v>
          </cell>
          <cell r="E63">
            <v>2</v>
          </cell>
        </row>
        <row r="64">
          <cell r="C64" t="str">
            <v>GOPINATHPUR PAGA</v>
          </cell>
          <cell r="D64">
            <v>25</v>
          </cell>
          <cell r="E64">
            <v>2</v>
          </cell>
        </row>
        <row r="65">
          <cell r="C65" t="str">
            <v>HALDIPADA</v>
          </cell>
          <cell r="D65">
            <v>230</v>
          </cell>
          <cell r="E65">
            <v>2.75</v>
          </cell>
        </row>
        <row r="66">
          <cell r="C66" t="str">
            <v>HATA BAZAR (JAGATSINGHPUR)</v>
          </cell>
          <cell r="D66">
            <v>70</v>
          </cell>
          <cell r="E66">
            <v>2</v>
          </cell>
        </row>
        <row r="67">
          <cell r="C67" t="str">
            <v>HATIATANGAR</v>
          </cell>
          <cell r="D67">
            <v>220</v>
          </cell>
          <cell r="E67">
            <v>2.75</v>
          </cell>
        </row>
        <row r="68">
          <cell r="C68" t="str">
            <v>JAGAMARA</v>
          </cell>
          <cell r="D68">
            <v>40</v>
          </cell>
          <cell r="E68">
            <v>2</v>
          </cell>
        </row>
        <row r="69">
          <cell r="C69" t="str">
            <v xml:space="preserve">JAGANNATH PRASAD </v>
          </cell>
          <cell r="D69">
            <v>210</v>
          </cell>
          <cell r="E69">
            <v>2.75</v>
          </cell>
        </row>
        <row r="70">
          <cell r="C70" t="str">
            <v>JAGATSINGHPUR</v>
          </cell>
          <cell r="D70">
            <v>70</v>
          </cell>
          <cell r="E70">
            <v>2</v>
          </cell>
        </row>
        <row r="71">
          <cell r="C71" t="str">
            <v>JALESWAR</v>
          </cell>
          <cell r="D71">
            <v>250</v>
          </cell>
          <cell r="E71">
            <v>2.75</v>
          </cell>
        </row>
        <row r="72">
          <cell r="C72" t="str">
            <v>JARAPADA</v>
          </cell>
          <cell r="D72">
            <v>145</v>
          </cell>
          <cell r="E72">
            <v>2.75</v>
          </cell>
        </row>
        <row r="73">
          <cell r="C73" t="str">
            <v>JATNI</v>
          </cell>
          <cell r="D73">
            <v>50</v>
          </cell>
          <cell r="E73">
            <v>2</v>
          </cell>
        </row>
        <row r="74">
          <cell r="C74" t="str">
            <v>JOBRA</v>
          </cell>
          <cell r="D74">
            <v>14</v>
          </cell>
          <cell r="E74">
            <v>2</v>
          </cell>
        </row>
        <row r="75">
          <cell r="C75" t="str">
            <v>KABISURYANAGAR</v>
          </cell>
          <cell r="D75">
            <v>250</v>
          </cell>
          <cell r="E75">
            <v>2.75</v>
          </cell>
        </row>
        <row r="76">
          <cell r="C76" t="str">
            <v>KAITHKHOLA</v>
          </cell>
          <cell r="D76">
            <v>170</v>
          </cell>
          <cell r="E76">
            <v>2.75</v>
          </cell>
        </row>
        <row r="77">
          <cell r="C77" t="str">
            <v>KAMAKHYANAGAR</v>
          </cell>
          <cell r="D77">
            <v>90</v>
          </cell>
          <cell r="E77">
            <v>2</v>
          </cell>
        </row>
        <row r="78">
          <cell r="C78" t="str">
            <v>KANDHAMAL</v>
          </cell>
          <cell r="D78">
            <v>270</v>
          </cell>
          <cell r="E78">
            <v>3.25</v>
          </cell>
        </row>
        <row r="79">
          <cell r="C79" t="str">
            <v>KANSAMARI</v>
          </cell>
          <cell r="D79">
            <v>240</v>
          </cell>
          <cell r="E79">
            <v>2.75</v>
          </cell>
        </row>
        <row r="80">
          <cell r="C80" t="str">
            <v>KANTAPADA</v>
          </cell>
          <cell r="D80">
            <v>35</v>
          </cell>
          <cell r="E80">
            <v>2</v>
          </cell>
        </row>
        <row r="81">
          <cell r="C81" t="str">
            <v>KATHADERA RENGALI CAMP</v>
          </cell>
          <cell r="D81">
            <v>300</v>
          </cell>
          <cell r="E81">
            <v>3.25</v>
          </cell>
        </row>
        <row r="82">
          <cell r="C82" t="str">
            <v>KAYALPADA</v>
          </cell>
          <cell r="D82">
            <v>30</v>
          </cell>
          <cell r="E82">
            <v>2</v>
          </cell>
        </row>
        <row r="83">
          <cell r="C83" t="str">
            <v>KENDUPADAR</v>
          </cell>
          <cell r="D83">
            <v>220</v>
          </cell>
          <cell r="E83">
            <v>2.75</v>
          </cell>
        </row>
        <row r="84">
          <cell r="C84" t="str">
            <v>KEONJHAR</v>
          </cell>
          <cell r="D84">
            <v>200</v>
          </cell>
          <cell r="E84">
            <v>2.75</v>
          </cell>
        </row>
        <row r="85">
          <cell r="C85" t="str">
            <v>KESHARIPUR</v>
          </cell>
          <cell r="D85">
            <v>160</v>
          </cell>
          <cell r="E85">
            <v>2.75</v>
          </cell>
        </row>
        <row r="86">
          <cell r="C86" t="str">
            <v>KHAMAR</v>
          </cell>
          <cell r="D86">
            <v>160</v>
          </cell>
          <cell r="E86">
            <v>2.75</v>
          </cell>
        </row>
        <row r="87">
          <cell r="C87" t="str">
            <v>KISHORE NAGAR</v>
          </cell>
          <cell r="D87">
            <v>30</v>
          </cell>
          <cell r="E87">
            <v>2</v>
          </cell>
        </row>
        <row r="88">
          <cell r="C88" t="str">
            <v>KODALA</v>
          </cell>
          <cell r="D88">
            <v>265</v>
          </cell>
          <cell r="E88">
            <v>3.25</v>
          </cell>
        </row>
        <row r="89">
          <cell r="C89" t="str">
            <v>KRUSHNANANDPUR</v>
          </cell>
          <cell r="D89">
            <v>50</v>
          </cell>
          <cell r="E89">
            <v>2</v>
          </cell>
        </row>
        <row r="90">
          <cell r="C90" t="str">
            <v>KSHARIYA BAZAR</v>
          </cell>
          <cell r="D90">
            <v>265</v>
          </cell>
          <cell r="E90">
            <v>3.25</v>
          </cell>
        </row>
        <row r="91">
          <cell r="C91" t="str">
            <v>KUANPAL</v>
          </cell>
          <cell r="D91">
            <v>35</v>
          </cell>
          <cell r="E91">
            <v>2</v>
          </cell>
        </row>
        <row r="92">
          <cell r="C92" t="str">
            <v>KUDIA</v>
          </cell>
          <cell r="D92">
            <v>220</v>
          </cell>
          <cell r="E92">
            <v>2.75</v>
          </cell>
        </row>
        <row r="93">
          <cell r="C93" t="str">
            <v>KULLADA</v>
          </cell>
          <cell r="D93">
            <v>290</v>
          </cell>
          <cell r="E93">
            <v>3.25</v>
          </cell>
        </row>
        <row r="94">
          <cell r="C94" t="str">
            <v>KUNJABANGARH</v>
          </cell>
          <cell r="D94">
            <v>170</v>
          </cell>
          <cell r="E94">
            <v>2.75</v>
          </cell>
        </row>
        <row r="95">
          <cell r="C95" t="str">
            <v>LUNAHAR</v>
          </cell>
          <cell r="D95">
            <v>30</v>
          </cell>
          <cell r="E95">
            <v>2</v>
          </cell>
        </row>
        <row r="96">
          <cell r="C96" t="str">
            <v>MADHUPATNA</v>
          </cell>
          <cell r="D96">
            <v>10</v>
          </cell>
          <cell r="E96">
            <v>2</v>
          </cell>
        </row>
        <row r="97">
          <cell r="C97" t="str">
            <v>MAHANGA</v>
          </cell>
          <cell r="D97">
            <v>60</v>
          </cell>
          <cell r="E97">
            <v>2</v>
          </cell>
        </row>
        <row r="98">
          <cell r="C98" t="str">
            <v>MANDAPADA</v>
          </cell>
          <cell r="D98">
            <v>20</v>
          </cell>
          <cell r="E98">
            <v>2</v>
          </cell>
        </row>
        <row r="99">
          <cell r="C99" t="str">
            <v>MARKONA</v>
          </cell>
          <cell r="D99">
            <v>140</v>
          </cell>
          <cell r="E99">
            <v>2.75</v>
          </cell>
        </row>
        <row r="100">
          <cell r="C100" t="str">
            <v>MATHASAHI</v>
          </cell>
          <cell r="D100">
            <v>60</v>
          </cell>
          <cell r="E100">
            <v>2</v>
          </cell>
        </row>
        <row r="101">
          <cell r="C101" t="str">
            <v>MOTIGANJ</v>
          </cell>
          <cell r="D101">
            <v>210</v>
          </cell>
          <cell r="E101">
            <v>2.75</v>
          </cell>
        </row>
        <row r="102">
          <cell r="C102" t="str">
            <v>NAZARPUR</v>
          </cell>
          <cell r="D102">
            <v>5</v>
          </cell>
          <cell r="E102">
            <v>2</v>
          </cell>
        </row>
        <row r="103">
          <cell r="C103" t="str">
            <v>NEMALO</v>
          </cell>
          <cell r="D103">
            <v>35</v>
          </cell>
          <cell r="E103">
            <v>2</v>
          </cell>
        </row>
        <row r="104">
          <cell r="C104" t="str">
            <v>NIALI</v>
          </cell>
          <cell r="D104">
            <v>60</v>
          </cell>
          <cell r="E104">
            <v>2</v>
          </cell>
        </row>
        <row r="105">
          <cell r="C105" t="str">
            <v>NILAGIRI</v>
          </cell>
          <cell r="D105">
            <v>160</v>
          </cell>
          <cell r="E105">
            <v>2.75</v>
          </cell>
        </row>
        <row r="106">
          <cell r="C106" t="str">
            <v>NISCHINTAKOILI</v>
          </cell>
          <cell r="D106">
            <v>35</v>
          </cell>
          <cell r="E106">
            <v>2</v>
          </cell>
        </row>
        <row r="107">
          <cell r="C107" t="str">
            <v>NUAPADA CTC</v>
          </cell>
          <cell r="D107">
            <v>15</v>
          </cell>
          <cell r="E107">
            <v>2</v>
          </cell>
        </row>
        <row r="108">
          <cell r="C108" t="str">
            <v>NURSINGHA BAZAR</v>
          </cell>
          <cell r="D108">
            <v>15</v>
          </cell>
          <cell r="E108">
            <v>2</v>
          </cell>
        </row>
        <row r="109">
          <cell r="C109" t="str">
            <v>PARADEEP</v>
          </cell>
          <cell r="D109">
            <v>110</v>
          </cell>
          <cell r="E109">
            <v>2</v>
          </cell>
        </row>
        <row r="110">
          <cell r="C110" t="str">
            <v>PATHAPUR</v>
          </cell>
          <cell r="D110">
            <v>100</v>
          </cell>
          <cell r="E110">
            <v>2</v>
          </cell>
        </row>
        <row r="111">
          <cell r="C111" t="str">
            <v>PATKURA</v>
          </cell>
          <cell r="D111">
            <v>80</v>
          </cell>
          <cell r="E111">
            <v>2</v>
          </cell>
        </row>
        <row r="112">
          <cell r="C112" t="str">
            <v>PIPILI</v>
          </cell>
          <cell r="D112">
            <v>55</v>
          </cell>
          <cell r="E112">
            <v>2</v>
          </cell>
        </row>
        <row r="113">
          <cell r="C113" t="str">
            <v>POLASARA</v>
          </cell>
          <cell r="D113">
            <v>270</v>
          </cell>
          <cell r="E113">
            <v>3.25</v>
          </cell>
        </row>
        <row r="114">
          <cell r="C114" t="str">
            <v>PRATAPNAGAR</v>
          </cell>
          <cell r="D114">
            <v>25</v>
          </cell>
          <cell r="E114">
            <v>2</v>
          </cell>
        </row>
        <row r="115">
          <cell r="C115" t="str">
            <v>RAGHUNATHPUR</v>
          </cell>
          <cell r="D115">
            <v>40</v>
          </cell>
          <cell r="E115">
            <v>2</v>
          </cell>
        </row>
        <row r="116">
          <cell r="C116" t="str">
            <v>RAIKIA</v>
          </cell>
          <cell r="D116">
            <v>270</v>
          </cell>
          <cell r="E116">
            <v>3.25</v>
          </cell>
        </row>
        <row r="117">
          <cell r="C117" t="str">
            <v>RAIPUR</v>
          </cell>
          <cell r="D117">
            <v>30</v>
          </cell>
          <cell r="E117">
            <v>2</v>
          </cell>
        </row>
        <row r="118">
          <cell r="C118" t="str">
            <v xml:space="preserve">RASULGARD </v>
          </cell>
          <cell r="D118">
            <v>30</v>
          </cell>
          <cell r="E118">
            <v>2</v>
          </cell>
        </row>
        <row r="119">
          <cell r="C119" t="str">
            <v>RUPSA</v>
          </cell>
          <cell r="D119">
            <v>200</v>
          </cell>
          <cell r="E119">
            <v>2.75</v>
          </cell>
        </row>
        <row r="120">
          <cell r="C120" t="str">
            <v>SALIPUR</v>
          </cell>
          <cell r="D120">
            <v>25</v>
          </cell>
          <cell r="E120">
            <v>2</v>
          </cell>
        </row>
        <row r="121">
          <cell r="C121" t="str">
            <v>SANABAZAR</v>
          </cell>
          <cell r="D121">
            <v>50</v>
          </cell>
          <cell r="E121">
            <v>2</v>
          </cell>
        </row>
        <row r="122">
          <cell r="C122" t="str">
            <v>SANKARAKHOL</v>
          </cell>
          <cell r="D122">
            <v>225</v>
          </cell>
          <cell r="E122">
            <v>2.75</v>
          </cell>
        </row>
        <row r="123">
          <cell r="C123" t="str">
            <v>SATICHOURA</v>
          </cell>
          <cell r="D123">
            <v>15</v>
          </cell>
          <cell r="E123">
            <v>2</v>
          </cell>
        </row>
        <row r="124">
          <cell r="C124" t="str">
            <v>SATYABADI SAKHIGOPAL</v>
          </cell>
          <cell r="D124">
            <v>75</v>
          </cell>
          <cell r="E124">
            <v>2</v>
          </cell>
        </row>
        <row r="125">
          <cell r="C125" t="str">
            <v>SHEIKH BAZAR</v>
          </cell>
          <cell r="D125">
            <v>20</v>
          </cell>
          <cell r="E125">
            <v>2</v>
          </cell>
        </row>
        <row r="126">
          <cell r="C126" t="str">
            <v>SHERGARH</v>
          </cell>
          <cell r="D126">
            <v>245</v>
          </cell>
          <cell r="E126">
            <v>2.75</v>
          </cell>
        </row>
        <row r="127">
          <cell r="C127" t="str">
            <v>SIMULIA</v>
          </cell>
          <cell r="D127">
            <v>150</v>
          </cell>
          <cell r="E127">
            <v>2.75</v>
          </cell>
        </row>
        <row r="128">
          <cell r="C128" t="str">
            <v>SORO</v>
          </cell>
          <cell r="D128">
            <v>150</v>
          </cell>
          <cell r="E128">
            <v>2.75</v>
          </cell>
        </row>
        <row r="129">
          <cell r="C129" t="str">
            <v>SORODA</v>
          </cell>
          <cell r="D129">
            <v>280</v>
          </cell>
          <cell r="E129">
            <v>3.25</v>
          </cell>
        </row>
        <row r="130">
          <cell r="C130" t="str">
            <v>TALAKADADA</v>
          </cell>
          <cell r="D130">
            <v>230</v>
          </cell>
          <cell r="E130">
            <v>2.75</v>
          </cell>
        </row>
        <row r="131">
          <cell r="C131" t="str">
            <v>THAKURMUNDA</v>
          </cell>
          <cell r="D131">
            <v>240</v>
          </cell>
          <cell r="E131">
            <v>2.75</v>
          </cell>
        </row>
        <row r="132">
          <cell r="C132" t="str">
            <v>THAKURPATNA</v>
          </cell>
          <cell r="D132">
            <v>60</v>
          </cell>
          <cell r="E132">
            <v>2</v>
          </cell>
        </row>
        <row r="133">
          <cell r="C133" t="str">
            <v>TIHIDI</v>
          </cell>
          <cell r="D133">
            <v>140</v>
          </cell>
          <cell r="E133">
            <v>2.75</v>
          </cell>
        </row>
        <row r="134">
          <cell r="C134" t="str">
            <v>TIKABALI</v>
          </cell>
          <cell r="D134">
            <v>280</v>
          </cell>
          <cell r="E134">
            <v>3.25</v>
          </cell>
        </row>
        <row r="135">
          <cell r="C135" t="str">
            <v>TRINATH BAZAR</v>
          </cell>
          <cell r="D135">
            <v>25</v>
          </cell>
          <cell r="E135">
            <v>2</v>
          </cell>
        </row>
        <row r="136">
          <cell r="C136" t="str">
            <v>TRISULIA</v>
          </cell>
          <cell r="D136">
            <v>20</v>
          </cell>
          <cell r="E136">
            <v>2</v>
          </cell>
        </row>
        <row r="137">
          <cell r="C137" t="str">
            <v>UDALA</v>
          </cell>
          <cell r="D137">
            <v>190</v>
          </cell>
          <cell r="E137">
            <v>2.75</v>
          </cell>
        </row>
        <row r="138">
          <cell r="C138" t="str">
            <v>UTTARA</v>
          </cell>
          <cell r="D138">
            <v>40</v>
          </cell>
          <cell r="E138">
            <v>2</v>
          </cell>
        </row>
        <row r="139">
          <cell r="C139" t="str">
            <v>RAIRANGPUR</v>
          </cell>
          <cell r="D139">
            <v>270</v>
          </cell>
          <cell r="E139">
            <v>3.25</v>
          </cell>
        </row>
        <row r="140">
          <cell r="C140" t="str">
            <v>KHANDAETA</v>
          </cell>
          <cell r="D140">
            <v>30</v>
          </cell>
          <cell r="E140">
            <v>2</v>
          </cell>
        </row>
        <row r="141">
          <cell r="C141" t="str">
            <v>LENKUDIPADA</v>
          </cell>
          <cell r="D141">
            <v>130</v>
          </cell>
          <cell r="E141">
            <v>2.75</v>
          </cell>
        </row>
        <row r="142">
          <cell r="C142" t="str">
            <v>KUSI</v>
          </cell>
          <cell r="D142">
            <v>85</v>
          </cell>
          <cell r="E142">
            <v>2</v>
          </cell>
        </row>
        <row r="143">
          <cell r="C143" t="str">
            <v>GOBARA</v>
          </cell>
          <cell r="D143">
            <v>275</v>
          </cell>
          <cell r="E143">
            <v>3.25</v>
          </cell>
        </row>
        <row r="144">
          <cell r="C144" t="str">
            <v>MENDHASALA</v>
          </cell>
          <cell r="D144">
            <v>50</v>
          </cell>
          <cell r="E144">
            <v>2</v>
          </cell>
        </row>
        <row r="145">
          <cell r="C145" t="str">
            <v>BADAGADA</v>
          </cell>
          <cell r="D145">
            <v>275</v>
          </cell>
          <cell r="E145">
            <v>3.25</v>
          </cell>
        </row>
        <row r="146">
          <cell r="C146" t="str">
            <v>GOURI SHANKAR PARK CUTTACK</v>
          </cell>
          <cell r="D146">
            <v>15</v>
          </cell>
          <cell r="E146">
            <v>2</v>
          </cell>
        </row>
        <row r="147">
          <cell r="C147" t="str">
            <v>CHARICHHAK</v>
          </cell>
          <cell r="D147">
            <v>100</v>
          </cell>
          <cell r="E147">
            <v>2</v>
          </cell>
        </row>
        <row r="148">
          <cell r="C148" t="str">
            <v>NTPC KANIHA</v>
          </cell>
          <cell r="D148">
            <v>160</v>
          </cell>
          <cell r="E148">
            <v>2.75</v>
          </cell>
        </row>
        <row r="149">
          <cell r="C149" t="str">
            <v>BALIA BALASORE</v>
          </cell>
          <cell r="D149">
            <v>210</v>
          </cell>
          <cell r="E149">
            <v>2.75</v>
          </cell>
        </row>
        <row r="150">
          <cell r="C150" t="str">
            <v>GANGAPUR</v>
          </cell>
          <cell r="D150">
            <v>280</v>
          </cell>
          <cell r="E150">
            <v>3.25</v>
          </cell>
        </row>
        <row r="151">
          <cell r="C151" t="str">
            <v>JAIPUR ROAD (PARADEEP ROAD)</v>
          </cell>
          <cell r="D151">
            <v>100</v>
          </cell>
          <cell r="E151">
            <v>2</v>
          </cell>
        </row>
        <row r="152">
          <cell r="C152" t="str">
            <v>KALYANPUR DIGAPAHANDI</v>
          </cell>
          <cell r="D152">
            <v>265</v>
          </cell>
          <cell r="E152">
            <v>3.25</v>
          </cell>
        </row>
        <row r="153">
          <cell r="C153" t="str">
            <v>HINJILICUT</v>
          </cell>
          <cell r="D153">
            <v>230</v>
          </cell>
          <cell r="E153">
            <v>2.75</v>
          </cell>
        </row>
        <row r="154">
          <cell r="C154" t="str">
            <v>KHALLIKOTE</v>
          </cell>
          <cell r="D154">
            <v>270</v>
          </cell>
          <cell r="E154">
            <v>3.25</v>
          </cell>
        </row>
        <row r="155">
          <cell r="C155" t="str">
            <v>HUMMA</v>
          </cell>
          <cell r="D155">
            <v>250</v>
          </cell>
          <cell r="E155">
            <v>2.75</v>
          </cell>
        </row>
        <row r="156">
          <cell r="C156" t="str">
            <v>GOLABANDHA</v>
          </cell>
          <cell r="D156">
            <v>225</v>
          </cell>
          <cell r="E156">
            <v>2.75</v>
          </cell>
        </row>
        <row r="157">
          <cell r="C157" t="str">
            <v>JAJPUR ROAD</v>
          </cell>
          <cell r="D157">
            <v>80</v>
          </cell>
          <cell r="E157">
            <v>2</v>
          </cell>
        </row>
        <row r="158">
          <cell r="C158" t="str">
            <v>JAJPUR TOWN</v>
          </cell>
          <cell r="D158">
            <v>80</v>
          </cell>
          <cell r="E158">
            <v>2</v>
          </cell>
        </row>
        <row r="159">
          <cell r="C159" t="str">
            <v>DERA</v>
          </cell>
          <cell r="D159">
            <v>140</v>
          </cell>
          <cell r="E159">
            <v>2.75</v>
          </cell>
        </row>
        <row r="160">
          <cell r="C160" t="str">
            <v>GANJAM</v>
          </cell>
          <cell r="D160">
            <v>260</v>
          </cell>
          <cell r="E160">
            <v>3.25</v>
          </cell>
        </row>
        <row r="161">
          <cell r="C161" t="str">
            <v>GIRISOLA</v>
          </cell>
          <cell r="D161">
            <v>235</v>
          </cell>
          <cell r="E161">
            <v>2.75</v>
          </cell>
        </row>
        <row r="162">
          <cell r="C162" t="str">
            <v>BOLAGARH</v>
          </cell>
          <cell r="D162">
            <v>100</v>
          </cell>
          <cell r="E162">
            <v>2</v>
          </cell>
        </row>
        <row r="163">
          <cell r="C163" t="str">
            <v>GANDARPUR</v>
          </cell>
          <cell r="D163">
            <v>15</v>
          </cell>
          <cell r="E163">
            <v>2</v>
          </cell>
        </row>
        <row r="164">
          <cell r="C164" t="str">
            <v>HARICHANDANPUR</v>
          </cell>
          <cell r="D164">
            <v>245</v>
          </cell>
          <cell r="E164">
            <v>2.75</v>
          </cell>
        </row>
        <row r="165">
          <cell r="C165" t="str">
            <v>PRATAPNAGARI</v>
          </cell>
          <cell r="D165">
            <v>20</v>
          </cell>
          <cell r="E165">
            <v>2</v>
          </cell>
        </row>
        <row r="166">
          <cell r="C166" t="str">
            <v>DASPALLA</v>
          </cell>
          <cell r="D166">
            <v>160</v>
          </cell>
          <cell r="E166">
            <v>2.75</v>
          </cell>
        </row>
        <row r="167">
          <cell r="C167" t="str">
            <v>KANKAI</v>
          </cell>
          <cell r="D167">
            <v>265</v>
          </cell>
          <cell r="E167">
            <v>3.25</v>
          </cell>
        </row>
      </sheetData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workbookViewId="0">
      <selection activeCell="R3" sqref="R3"/>
    </sheetView>
  </sheetViews>
  <sheetFormatPr defaultColWidth="9.140625" defaultRowHeight="15"/>
  <cols>
    <col min="1" max="1" width="3.5703125" style="1" customWidth="1"/>
    <col min="2" max="2" width="9.7109375" style="14" bestFit="1" customWidth="1"/>
    <col min="3" max="3" width="11.7109375" style="1" bestFit="1" customWidth="1"/>
    <col min="4" max="4" width="7.85546875" style="1" bestFit="1" customWidth="1"/>
    <col min="5" max="5" width="6.42578125" style="1" bestFit="1" customWidth="1"/>
    <col min="6" max="6" width="13.5703125" style="1" bestFit="1" customWidth="1"/>
    <col min="7" max="7" width="6" style="1" bestFit="1" customWidth="1"/>
    <col min="8" max="8" width="8.42578125" style="13" bestFit="1" customWidth="1"/>
    <col min="9" max="9" width="10" style="13" customWidth="1"/>
    <col min="10" max="10" width="6.5703125" style="1" bestFit="1" customWidth="1"/>
    <col min="11" max="11" width="5.85546875" style="15" bestFit="1" customWidth="1"/>
    <col min="12" max="12" width="8.42578125" style="15" customWidth="1"/>
    <col min="13" max="13" width="8.5703125" style="15" bestFit="1" customWidth="1"/>
    <col min="14" max="16384" width="9.140625" style="1"/>
  </cols>
  <sheetData>
    <row r="1" spans="1:18" ht="83.25" customHeight="1" thickBot="1">
      <c r="A1" s="73"/>
      <c r="B1" s="74"/>
      <c r="C1" s="74"/>
      <c r="D1" s="74"/>
      <c r="E1" s="74"/>
      <c r="F1" s="74"/>
      <c r="G1" s="74"/>
      <c r="H1" s="74"/>
      <c r="I1" s="71" t="s">
        <v>20</v>
      </c>
      <c r="J1" s="71"/>
      <c r="K1" s="71"/>
      <c r="L1" s="71"/>
      <c r="M1" s="72"/>
    </row>
    <row r="2" spans="1:18" s="12" customFormat="1" ht="74.25" customHeight="1" thickBot="1">
      <c r="A2" s="75" t="s">
        <v>25</v>
      </c>
      <c r="B2" s="76"/>
      <c r="C2" s="76"/>
      <c r="D2" s="76"/>
      <c r="E2" s="76"/>
      <c r="F2" s="76"/>
      <c r="G2" s="76"/>
      <c r="H2" s="77"/>
      <c r="I2" s="81" t="s">
        <v>63</v>
      </c>
      <c r="J2" s="81"/>
      <c r="K2" s="81"/>
      <c r="L2" s="81"/>
      <c r="M2" s="82"/>
    </row>
    <row r="3" spans="1:18" ht="26.25" thickBot="1">
      <c r="A3" s="16" t="s">
        <v>13</v>
      </c>
      <c r="B3" s="17" t="s">
        <v>14</v>
      </c>
      <c r="C3" s="18" t="s">
        <v>21</v>
      </c>
      <c r="D3" s="18" t="s">
        <v>0</v>
      </c>
      <c r="E3" s="18" t="s">
        <v>2</v>
      </c>
      <c r="F3" s="18" t="s">
        <v>22</v>
      </c>
      <c r="G3" s="18" t="s">
        <v>4</v>
      </c>
      <c r="H3" s="19" t="s">
        <v>5</v>
      </c>
      <c r="I3" s="54" t="s">
        <v>6</v>
      </c>
      <c r="J3" s="18" t="s">
        <v>7</v>
      </c>
      <c r="K3" s="20" t="s">
        <v>8</v>
      </c>
      <c r="L3" s="20" t="s">
        <v>24</v>
      </c>
      <c r="M3" s="21" t="s">
        <v>23</v>
      </c>
      <c r="R3" s="47"/>
    </row>
    <row r="4" spans="1:18" ht="15" customHeight="1">
      <c r="A4" s="57">
        <v>1</v>
      </c>
      <c r="B4" s="58" t="s">
        <v>32</v>
      </c>
      <c r="C4" s="58" t="s">
        <v>31</v>
      </c>
      <c r="D4" s="58" t="s">
        <v>33</v>
      </c>
      <c r="E4" s="58" t="s">
        <v>11</v>
      </c>
      <c r="F4" s="58" t="s">
        <v>27</v>
      </c>
      <c r="G4" s="58">
        <v>40</v>
      </c>
      <c r="H4" s="58">
        <v>388</v>
      </c>
      <c r="I4" s="59">
        <v>388</v>
      </c>
      <c r="J4" s="58">
        <f>VLOOKUP(F4,'[1]PRIMCO INDUSTRIES'!$C$4:$D$170,2,FALSE)</f>
        <v>265</v>
      </c>
      <c r="K4" s="60">
        <f>VLOOKUP(F4,'[1]PRIMCO INDUSTRIES'!$C$4:$E$167,3,FALSE)</f>
        <v>3.25</v>
      </c>
      <c r="L4" s="60">
        <f t="shared" ref="L4:L14" si="0">G4*3</f>
        <v>120</v>
      </c>
      <c r="M4" s="61">
        <f t="shared" ref="M4:M14" si="1">I4*K4+L4</f>
        <v>1381</v>
      </c>
      <c r="R4" s="47"/>
    </row>
    <row r="5" spans="1:18" ht="15" customHeight="1">
      <c r="A5" s="62">
        <v>2</v>
      </c>
      <c r="B5" s="48" t="s">
        <v>34</v>
      </c>
      <c r="C5" s="48" t="s">
        <v>35</v>
      </c>
      <c r="D5" s="48" t="s">
        <v>36</v>
      </c>
      <c r="E5" s="48" t="s">
        <v>11</v>
      </c>
      <c r="F5" s="48" t="s">
        <v>30</v>
      </c>
      <c r="G5" s="48">
        <v>40</v>
      </c>
      <c r="H5" s="48">
        <v>652</v>
      </c>
      <c r="I5" s="49">
        <v>652</v>
      </c>
      <c r="J5" s="48">
        <f>VLOOKUP(F5,'[1]PRIMCO INDUSTRIES'!$C$4:$D$170,2,FALSE)</f>
        <v>180</v>
      </c>
      <c r="K5" s="50">
        <f>VLOOKUP(F5,'[1]PRIMCO INDUSTRIES'!$C$4:$E$167,3,FALSE)</f>
        <v>2.75</v>
      </c>
      <c r="L5" s="50">
        <f t="shared" si="0"/>
        <v>120</v>
      </c>
      <c r="M5" s="63">
        <f t="shared" si="1"/>
        <v>1913</v>
      </c>
      <c r="R5" s="47"/>
    </row>
    <row r="6" spans="1:18" ht="15" customHeight="1">
      <c r="A6" s="62">
        <v>3</v>
      </c>
      <c r="B6" s="48" t="s">
        <v>37</v>
      </c>
      <c r="C6" s="48" t="s">
        <v>38</v>
      </c>
      <c r="D6" s="48" t="s">
        <v>39</v>
      </c>
      <c r="E6" s="48" t="s">
        <v>11</v>
      </c>
      <c r="F6" s="48" t="s">
        <v>28</v>
      </c>
      <c r="G6" s="48">
        <v>6</v>
      </c>
      <c r="H6" s="48">
        <v>150</v>
      </c>
      <c r="I6" s="49">
        <v>150</v>
      </c>
      <c r="J6" s="48">
        <f>VLOOKUP(F6,'[1]PRIMCO INDUSTRIES'!$C$4:$D$170,2,FALSE)</f>
        <v>280</v>
      </c>
      <c r="K6" s="50">
        <f>VLOOKUP(F6,'[1]PRIMCO INDUSTRIES'!$C$4:$E$167,3,FALSE)</f>
        <v>3.25</v>
      </c>
      <c r="L6" s="50">
        <f t="shared" si="0"/>
        <v>18</v>
      </c>
      <c r="M6" s="63">
        <f t="shared" si="1"/>
        <v>505.5</v>
      </c>
      <c r="R6" s="47"/>
    </row>
    <row r="7" spans="1:18" ht="15" customHeight="1">
      <c r="A7" s="62">
        <v>4</v>
      </c>
      <c r="B7" s="48" t="s">
        <v>37</v>
      </c>
      <c r="C7" s="48" t="s">
        <v>40</v>
      </c>
      <c r="D7" s="48" t="s">
        <v>41</v>
      </c>
      <c r="E7" s="48" t="s">
        <v>11</v>
      </c>
      <c r="F7" s="48" t="s">
        <v>28</v>
      </c>
      <c r="G7" s="48">
        <v>2</v>
      </c>
      <c r="H7" s="48">
        <v>50</v>
      </c>
      <c r="I7" s="49">
        <v>150</v>
      </c>
      <c r="J7" s="48">
        <f>VLOOKUP(F7,'[1]PRIMCO INDUSTRIES'!$C$4:$D$170,2,FALSE)</f>
        <v>280</v>
      </c>
      <c r="K7" s="50">
        <f>VLOOKUP(F7,'[1]PRIMCO INDUSTRIES'!$C$4:$E$167,3,FALSE)</f>
        <v>3.25</v>
      </c>
      <c r="L7" s="50">
        <f t="shared" si="0"/>
        <v>6</v>
      </c>
      <c r="M7" s="63">
        <f t="shared" si="1"/>
        <v>493.5</v>
      </c>
      <c r="R7" s="47"/>
    </row>
    <row r="8" spans="1:18" ht="15" customHeight="1">
      <c r="A8" s="62">
        <v>5</v>
      </c>
      <c r="B8" s="48" t="s">
        <v>42</v>
      </c>
      <c r="C8" s="48" t="s">
        <v>43</v>
      </c>
      <c r="D8" s="48" t="s">
        <v>44</v>
      </c>
      <c r="E8" s="48" t="s">
        <v>11</v>
      </c>
      <c r="F8" s="48" t="s">
        <v>30</v>
      </c>
      <c r="G8" s="48">
        <v>15</v>
      </c>
      <c r="H8" s="48">
        <v>284</v>
      </c>
      <c r="I8" s="49">
        <v>284</v>
      </c>
      <c r="J8" s="48">
        <f>VLOOKUP(F8,'[1]PRIMCO INDUSTRIES'!$C$4:$D$170,2,FALSE)</f>
        <v>180</v>
      </c>
      <c r="K8" s="50">
        <f>VLOOKUP(F8,'[1]PRIMCO INDUSTRIES'!$C$4:$E$167,3,FALSE)</f>
        <v>2.75</v>
      </c>
      <c r="L8" s="50">
        <f t="shared" si="0"/>
        <v>45</v>
      </c>
      <c r="M8" s="63">
        <f t="shared" si="1"/>
        <v>826</v>
      </c>
      <c r="R8" s="47"/>
    </row>
    <row r="9" spans="1:18" ht="15" customHeight="1">
      <c r="A9" s="62">
        <v>6</v>
      </c>
      <c r="B9" s="48" t="s">
        <v>45</v>
      </c>
      <c r="C9" s="48" t="s">
        <v>46</v>
      </c>
      <c r="D9" s="48" t="s">
        <v>47</v>
      </c>
      <c r="E9" s="48" t="s">
        <v>11</v>
      </c>
      <c r="F9" s="48" t="s">
        <v>28</v>
      </c>
      <c r="G9" s="48">
        <v>27</v>
      </c>
      <c r="H9" s="48">
        <v>455</v>
      </c>
      <c r="I9" s="49">
        <v>455</v>
      </c>
      <c r="J9" s="48">
        <f>VLOOKUP(F9,'[1]PRIMCO INDUSTRIES'!$C$4:$D$170,2,FALSE)</f>
        <v>280</v>
      </c>
      <c r="K9" s="50">
        <f>VLOOKUP(F9,'[1]PRIMCO INDUSTRIES'!$C$4:$E$167,3,FALSE)</f>
        <v>3.25</v>
      </c>
      <c r="L9" s="50">
        <f t="shared" si="0"/>
        <v>81</v>
      </c>
      <c r="M9" s="63">
        <f t="shared" si="1"/>
        <v>1559.75</v>
      </c>
      <c r="R9" s="47"/>
    </row>
    <row r="10" spans="1:18" ht="15" customHeight="1">
      <c r="A10" s="62">
        <v>7</v>
      </c>
      <c r="B10" s="48" t="s">
        <v>45</v>
      </c>
      <c r="C10" s="48" t="s">
        <v>48</v>
      </c>
      <c r="D10" s="48" t="s">
        <v>49</v>
      </c>
      <c r="E10" s="48" t="s">
        <v>11</v>
      </c>
      <c r="F10" s="48" t="s">
        <v>29</v>
      </c>
      <c r="G10" s="48">
        <v>26</v>
      </c>
      <c r="H10" s="48">
        <v>373</v>
      </c>
      <c r="I10" s="49">
        <v>373</v>
      </c>
      <c r="J10" s="48">
        <f>VLOOKUP(F10,'[1]PRIMCO INDUSTRIES'!$C$4:$D$170,2,FALSE)</f>
        <v>100</v>
      </c>
      <c r="K10" s="50">
        <f>VLOOKUP(F10,'[1]PRIMCO INDUSTRIES'!$C$4:$E$167,3,FALSE)</f>
        <v>2</v>
      </c>
      <c r="L10" s="50">
        <f t="shared" si="0"/>
        <v>78</v>
      </c>
      <c r="M10" s="63">
        <f t="shared" si="1"/>
        <v>824</v>
      </c>
      <c r="R10" s="47"/>
    </row>
    <row r="11" spans="1:18" ht="15" customHeight="1">
      <c r="A11" s="62">
        <v>8</v>
      </c>
      <c r="B11" s="48" t="s">
        <v>45</v>
      </c>
      <c r="C11" s="48" t="s">
        <v>50</v>
      </c>
      <c r="D11" s="48" t="s">
        <v>51</v>
      </c>
      <c r="E11" s="48" t="s">
        <v>11</v>
      </c>
      <c r="F11" s="48" t="s">
        <v>52</v>
      </c>
      <c r="G11" s="48">
        <v>28</v>
      </c>
      <c r="H11" s="48">
        <v>348</v>
      </c>
      <c r="I11" s="49">
        <v>348</v>
      </c>
      <c r="J11" s="48">
        <f>VLOOKUP(F11,'[1]PRIMCO INDUSTRIES'!$C$4:$D$170,2,FALSE)</f>
        <v>145</v>
      </c>
      <c r="K11" s="50">
        <f>VLOOKUP(F11,'[1]PRIMCO INDUSTRIES'!$C$4:$E$167,3,FALSE)</f>
        <v>2.75</v>
      </c>
      <c r="L11" s="50">
        <f t="shared" si="0"/>
        <v>84</v>
      </c>
      <c r="M11" s="63">
        <f t="shared" si="1"/>
        <v>1041</v>
      </c>
      <c r="R11" s="47"/>
    </row>
    <row r="12" spans="1:18" ht="15" customHeight="1">
      <c r="A12" s="62">
        <v>9</v>
      </c>
      <c r="B12" s="48" t="s">
        <v>53</v>
      </c>
      <c r="C12" s="48" t="s">
        <v>54</v>
      </c>
      <c r="D12" s="48" t="s">
        <v>55</v>
      </c>
      <c r="E12" s="48" t="s">
        <v>11</v>
      </c>
      <c r="F12" s="48" t="s">
        <v>28</v>
      </c>
      <c r="G12" s="48">
        <v>5</v>
      </c>
      <c r="H12" s="48">
        <v>60</v>
      </c>
      <c r="I12" s="49">
        <v>60</v>
      </c>
      <c r="J12" s="48">
        <f>VLOOKUP(F12,'[1]PRIMCO INDUSTRIES'!$C$4:$D$170,2,FALSE)</f>
        <v>280</v>
      </c>
      <c r="K12" s="50">
        <f>VLOOKUP(F12,'[1]PRIMCO INDUSTRIES'!$C$4:$E$167,3,FALSE)</f>
        <v>3.25</v>
      </c>
      <c r="L12" s="50">
        <f t="shared" si="0"/>
        <v>15</v>
      </c>
      <c r="M12" s="63">
        <f t="shared" si="1"/>
        <v>210</v>
      </c>
      <c r="R12" s="47"/>
    </row>
    <row r="13" spans="1:18" ht="15" customHeight="1">
      <c r="A13" s="62">
        <v>10</v>
      </c>
      <c r="B13" s="48" t="s">
        <v>53</v>
      </c>
      <c r="C13" s="48" t="s">
        <v>56</v>
      </c>
      <c r="D13" s="48" t="s">
        <v>57</v>
      </c>
      <c r="E13" s="48" t="s">
        <v>11</v>
      </c>
      <c r="F13" s="48" t="s">
        <v>30</v>
      </c>
      <c r="G13" s="48">
        <v>26</v>
      </c>
      <c r="H13" s="48">
        <v>460</v>
      </c>
      <c r="I13" s="49">
        <v>460</v>
      </c>
      <c r="J13" s="48">
        <f>VLOOKUP(F13,'[1]PRIMCO INDUSTRIES'!$C$4:$D$170,2,FALSE)</f>
        <v>180</v>
      </c>
      <c r="K13" s="50">
        <f>VLOOKUP(F13,'[1]PRIMCO INDUSTRIES'!$C$4:$E$167,3,FALSE)</f>
        <v>2.75</v>
      </c>
      <c r="L13" s="50">
        <f t="shared" si="0"/>
        <v>78</v>
      </c>
      <c r="M13" s="63">
        <f t="shared" si="1"/>
        <v>1343</v>
      </c>
      <c r="R13" s="47"/>
    </row>
    <row r="14" spans="1:18" ht="15" customHeight="1" thickBot="1">
      <c r="A14" s="64">
        <v>11</v>
      </c>
      <c r="B14" s="65" t="s">
        <v>58</v>
      </c>
      <c r="C14" s="65" t="s">
        <v>59</v>
      </c>
      <c r="D14" s="65" t="s">
        <v>60</v>
      </c>
      <c r="E14" s="65" t="s">
        <v>11</v>
      </c>
      <c r="F14" s="65" t="s">
        <v>61</v>
      </c>
      <c r="G14" s="65">
        <v>38</v>
      </c>
      <c r="H14" s="65">
        <v>714</v>
      </c>
      <c r="I14" s="66">
        <v>714</v>
      </c>
      <c r="J14" s="65">
        <f>VLOOKUP(F14,'[1]PRIMCO INDUSTRIES'!$C$4:$D$170,2,FALSE)</f>
        <v>150</v>
      </c>
      <c r="K14" s="67">
        <f>VLOOKUP(F14,'[1]PRIMCO INDUSTRIES'!$C$4:$E$167,3,FALSE)</f>
        <v>2.75</v>
      </c>
      <c r="L14" s="67">
        <f t="shared" si="0"/>
        <v>114</v>
      </c>
      <c r="M14" s="68">
        <f t="shared" si="1"/>
        <v>2077.5</v>
      </c>
      <c r="R14" s="47"/>
    </row>
    <row r="15" spans="1:18" ht="15" customHeight="1" thickBot="1">
      <c r="A15" s="84" t="s">
        <v>62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6"/>
      <c r="M15" s="69">
        <f>ROUND(SUM(M4:M14),0)</f>
        <v>12174</v>
      </c>
      <c r="R15" s="47"/>
    </row>
    <row r="16" spans="1:18" ht="16.5" thickBot="1">
      <c r="A16" s="51"/>
      <c r="B16" s="52"/>
      <c r="C16" s="52"/>
      <c r="D16" s="52"/>
      <c r="E16" s="52"/>
      <c r="F16" s="52"/>
      <c r="G16" s="55">
        <f>SUM(G4:G14)</f>
        <v>253</v>
      </c>
      <c r="H16" s="55">
        <f t="shared" ref="H16" si="2">SUM(H4:H14)</f>
        <v>3934</v>
      </c>
      <c r="I16" s="56">
        <f>SUM(I4:I14)</f>
        <v>4034</v>
      </c>
      <c r="J16" s="52"/>
      <c r="K16" s="53"/>
      <c r="L16" s="53"/>
      <c r="M16" s="53"/>
      <c r="R16" s="47"/>
    </row>
    <row r="17" spans="1:14" ht="61.5" customHeight="1" thickBot="1">
      <c r="A17" s="78" t="s">
        <v>26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80"/>
      <c r="N17" s="15"/>
    </row>
    <row r="18" spans="1:14">
      <c r="A18" s="23"/>
      <c r="B18" s="24"/>
      <c r="C18" s="25"/>
      <c r="D18" s="25"/>
      <c r="E18" s="25"/>
      <c r="F18" s="25"/>
      <c r="G18" s="25"/>
      <c r="H18" s="26"/>
      <c r="I18" s="26"/>
      <c r="J18" s="25"/>
      <c r="K18" s="27"/>
      <c r="L18" s="27"/>
      <c r="M18" s="28"/>
    </row>
    <row r="19" spans="1:14" s="22" customFormat="1" ht="15" customHeight="1">
      <c r="A19" s="29"/>
      <c r="B19" s="41"/>
      <c r="C19" s="41"/>
      <c r="D19" s="41"/>
      <c r="E19" s="41"/>
      <c r="F19" s="41"/>
      <c r="G19" s="41"/>
      <c r="H19" s="41"/>
      <c r="I19" s="30"/>
      <c r="J19" s="45"/>
      <c r="K19" s="33"/>
      <c r="L19" s="33"/>
      <c r="M19" s="34"/>
    </row>
    <row r="20" spans="1:14" s="22" customFormat="1" ht="15" customHeight="1">
      <c r="A20" s="29"/>
      <c r="B20" s="41"/>
      <c r="C20" s="41"/>
      <c r="D20" s="41"/>
      <c r="E20" s="41"/>
      <c r="F20" s="41"/>
      <c r="G20" s="41"/>
      <c r="H20" s="41"/>
      <c r="I20" s="41"/>
      <c r="J20" s="45"/>
      <c r="K20" s="33"/>
      <c r="L20" s="33"/>
      <c r="M20" s="34"/>
    </row>
    <row r="21" spans="1:14" s="22" customFormat="1" ht="15" customHeight="1">
      <c r="A21" s="46"/>
      <c r="B21" s="83"/>
      <c r="C21" s="83"/>
      <c r="D21" s="83"/>
      <c r="E21" s="83"/>
      <c r="F21" s="83"/>
      <c r="G21" s="39"/>
      <c r="H21" s="39"/>
      <c r="I21" s="39"/>
      <c r="J21" s="39"/>
      <c r="K21" s="39"/>
      <c r="L21" s="39"/>
      <c r="M21" s="34"/>
    </row>
    <row r="22" spans="1:14" s="22" customFormat="1" ht="15" customHeight="1">
      <c r="A22" s="44"/>
      <c r="B22" s="70"/>
      <c r="C22" s="70"/>
      <c r="D22" s="70"/>
      <c r="E22" s="70"/>
      <c r="F22" s="70"/>
      <c r="G22" s="40"/>
      <c r="H22" s="40"/>
      <c r="I22" s="40"/>
      <c r="J22" s="40"/>
      <c r="K22" s="33"/>
      <c r="L22" s="33"/>
      <c r="M22" s="34"/>
    </row>
    <row r="23" spans="1:14" ht="15" customHeight="1">
      <c r="A23" s="29"/>
      <c r="B23" s="70"/>
      <c r="C23" s="70"/>
      <c r="D23" s="70"/>
      <c r="E23" s="70"/>
      <c r="F23" s="70"/>
      <c r="G23" s="70"/>
      <c r="H23" s="70"/>
      <c r="I23" s="70"/>
      <c r="J23" s="41"/>
      <c r="K23" s="31"/>
      <c r="L23" s="31"/>
      <c r="M23" s="32"/>
    </row>
    <row r="24" spans="1:14" ht="15.75" thickBot="1">
      <c r="A24" s="35"/>
      <c r="B24" s="42"/>
      <c r="C24" s="36"/>
      <c r="D24" s="36"/>
      <c r="E24" s="36"/>
      <c r="F24" s="36"/>
      <c r="G24" s="36"/>
      <c r="H24" s="43"/>
      <c r="I24" s="43"/>
      <c r="J24" s="36"/>
      <c r="K24" s="37"/>
      <c r="L24" s="37"/>
      <c r="M24" s="38"/>
    </row>
  </sheetData>
  <sortState ref="B4:N79">
    <sortCondition ref="B4:B79"/>
    <sortCondition ref="C4:C79"/>
  </sortState>
  <mergeCells count="9">
    <mergeCell ref="B22:F22"/>
    <mergeCell ref="B23:I23"/>
    <mergeCell ref="I1:M1"/>
    <mergeCell ref="A1:H1"/>
    <mergeCell ref="A2:H2"/>
    <mergeCell ref="A17:M17"/>
    <mergeCell ref="I2:M2"/>
    <mergeCell ref="B21:F21"/>
    <mergeCell ref="A15:L15"/>
  </mergeCells>
  <conditionalFormatting sqref="D24:D1048576 D17 D1:D2">
    <cfRule type="duplicateValues" dxfId="1" priority="37"/>
  </conditionalFormatting>
  <conditionalFormatting sqref="D3:D16">
    <cfRule type="duplicateValues" dxfId="0" priority="40"/>
  </conditionalFormatting>
  <pageMargins left="0.37" right="0.27559055118110237" top="0.27" bottom="0.54" header="0.22" footer="0.26"/>
  <pageSetup scale="92" orientation="portrait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selection activeCell="E10" sqref="E10"/>
    </sheetView>
  </sheetViews>
  <sheetFormatPr defaultRowHeight="15"/>
  <cols>
    <col min="1" max="1" width="2.85546875" bestFit="1" customWidth="1"/>
    <col min="2" max="2" width="10.7109375" bestFit="1" customWidth="1"/>
    <col min="3" max="3" width="18.28515625" bestFit="1" customWidth="1"/>
    <col min="4" max="4" width="7.42578125" bestFit="1" customWidth="1"/>
    <col min="5" max="5" width="6.42578125" bestFit="1" customWidth="1"/>
    <col min="6" max="6" width="8.42578125" bestFit="1" customWidth="1"/>
    <col min="7" max="7" width="6" bestFit="1" customWidth="1"/>
    <col min="8" max="8" width="8.42578125" bestFit="1" customWidth="1"/>
    <col min="9" max="9" width="8.7109375" bestFit="1" customWidth="1"/>
    <col min="11" max="11" width="5.85546875" bestFit="1" customWidth="1"/>
    <col min="12" max="12" width="8.7109375" bestFit="1" customWidth="1"/>
    <col min="13" max="13" width="9" bestFit="1" customWidth="1"/>
    <col min="14" max="14" width="29.85546875" bestFit="1" customWidth="1"/>
  </cols>
  <sheetData>
    <row r="1" spans="1:14" ht="38.25">
      <c r="A1" s="2" t="s">
        <v>13</v>
      </c>
      <c r="B1" s="3" t="s">
        <v>14</v>
      </c>
      <c r="C1" s="2" t="s">
        <v>1</v>
      </c>
      <c r="D1" s="2" t="s">
        <v>0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4" t="s">
        <v>10</v>
      </c>
      <c r="N1" s="5" t="s">
        <v>12</v>
      </c>
    </row>
    <row r="2" spans="1:14">
      <c r="A2" s="6">
        <v>1</v>
      </c>
      <c r="B2" s="7" t="s">
        <v>15</v>
      </c>
      <c r="C2" s="7" t="s">
        <v>19</v>
      </c>
      <c r="D2" s="7" t="s">
        <v>18</v>
      </c>
      <c r="E2" s="8" t="s">
        <v>11</v>
      </c>
      <c r="F2" s="9" t="s">
        <v>17</v>
      </c>
      <c r="G2" s="7">
        <v>5</v>
      </c>
      <c r="H2" s="7">
        <v>60</v>
      </c>
      <c r="I2" s="7"/>
      <c r="J2" s="7"/>
      <c r="K2" s="7"/>
      <c r="L2" s="7">
        <f>G2*3</f>
        <v>15</v>
      </c>
      <c r="M2" s="10"/>
      <c r="N2" s="11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</dc:creator>
  <cp:lastModifiedBy>ARATA</cp:lastModifiedBy>
  <cp:lastPrinted>2026-05-20T08:49:03Z</cp:lastPrinted>
  <dcterms:created xsi:type="dcterms:W3CDTF">2022-09-03T07:55:33Z</dcterms:created>
  <dcterms:modified xsi:type="dcterms:W3CDTF">2026-05-20T09:56:08Z</dcterms:modified>
</cp:coreProperties>
</file>