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5" i="1"/>
  <c r="J14"/>
  <c r="I14"/>
  <c r="L14" s="1"/>
  <c r="J13"/>
  <c r="I13"/>
  <c r="J12"/>
  <c r="I12"/>
  <c r="L12" s="1"/>
  <c r="J11"/>
  <c r="I11"/>
  <c r="J10"/>
  <c r="I10"/>
  <c r="L10" s="1"/>
  <c r="J9"/>
  <c r="I9"/>
  <c r="J8"/>
  <c r="I8"/>
  <c r="L8" s="1"/>
  <c r="J7"/>
  <c r="I7"/>
  <c r="J6"/>
  <c r="I6"/>
  <c r="L6" s="1"/>
  <c r="J5"/>
  <c r="I5"/>
  <c r="L5" s="1"/>
  <c r="J4"/>
  <c r="I4"/>
  <c r="L7" l="1"/>
  <c r="L9"/>
  <c r="L13"/>
  <c r="L4"/>
  <c r="L11"/>
</calcChain>
</file>

<file path=xl/sharedStrings.xml><?xml version="1.0" encoding="utf-8"?>
<sst xmlns="http://schemas.openxmlformats.org/spreadsheetml/2006/main" count="73" uniqueCount="51">
  <si>
    <t>INVOICE
ATC LOGISTICS,,8984191006
GST No:21CHVPB1842D2ZQ</t>
  </si>
  <si>
    <t>24/7/2024</t>
  </si>
  <si>
    <t>LG/64</t>
  </si>
  <si>
    <t>4100001839</t>
  </si>
  <si>
    <t>19/7/2024</t>
  </si>
  <si>
    <t>LG/61</t>
  </si>
  <si>
    <t>4100001755/1760/1761</t>
  </si>
  <si>
    <t>LG/62</t>
  </si>
  <si>
    <t>4100001756/1757/1758/1759/1762/1763/1765</t>
  </si>
  <si>
    <t>26/7/2024</t>
  </si>
  <si>
    <t>LG/66</t>
  </si>
  <si>
    <t>4100001879/1880</t>
  </si>
  <si>
    <t>29/7/2024</t>
  </si>
  <si>
    <t>LG/67</t>
  </si>
  <si>
    <t>4100001944/1945/1946/1947/1948/1949</t>
  </si>
  <si>
    <t>LG/65</t>
  </si>
  <si>
    <t>4100001840/41/42/43/44/45</t>
  </si>
  <si>
    <t>LG/68</t>
  </si>
  <si>
    <t>4100001950/51/52/53/54/55/56/57/58/59/60</t>
  </si>
  <si>
    <t>20/7/2024</t>
  </si>
  <si>
    <t>LG/63</t>
  </si>
  <si>
    <t>4100001785/86/87/88/89/90/91/92/93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</si>
  <si>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</si>
  <si>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</si>
  <si>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</si>
  <si>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</si>
  <si>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</si>
  <si>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</si>
  <si>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CTC</t>
  </si>
  <si>
    <t>BARAGARH</t>
  </si>
  <si>
    <t>JEYPORE</t>
  </si>
  <si>
    <t>RAYAGADA</t>
  </si>
  <si>
    <t>30/7/2024</t>
  </si>
  <si>
    <t>LG/69</t>
  </si>
  <si>
    <t>4100001978</t>
  </si>
  <si>
    <t>LG/70</t>
  </si>
  <si>
    <t>4100001979/1980/1981/82/83/84/85</t>
  </si>
  <si>
    <t>LG/71</t>
  </si>
  <si>
    <t>JHARSUGUDA</t>
  </si>
  <si>
    <t>4100001989/1990/1991</t>
  </si>
  <si>
    <t xml:space="preserve">L G BALAKRISHNAN AND BROTHERS LIMITED
Address: RAJENDRANAGAR MADHUPATNA 753010 cuttack,9853337660
GST No:21AAACL3740P1ZJ
</t>
  </si>
  <si>
    <t xml:space="preserve">Bill Date:31/07/2024
Bill NO : 1877/24-25
Total Amount: 44220.00
</t>
  </si>
  <si>
    <t>INV NO</t>
  </si>
  <si>
    <t>CASE</t>
  </si>
  <si>
    <t>WEIGHT</t>
  </si>
  <si>
    <t>RATE</t>
  </si>
  <si>
    <t>HAM</t>
  </si>
  <si>
    <t>LR</t>
  </si>
  <si>
    <t>AMOUNT</t>
  </si>
  <si>
    <t>TO</t>
  </si>
  <si>
    <t>(RUPEES FOURTY FOUR THOUSAND TWO HUNDRED TWENTY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</si>
</sst>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7</xdr:col>
      <xdr:colOff>333375</xdr:colOff>
      <xdr:row>0</xdr:row>
      <xdr:rowOff>1085849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33350"/>
          <a:ext cx="5886450" cy="952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4" sqref="O4"/>
    </sheetView>
  </sheetViews>
  <sheetFormatPr defaultRowHeight="15"/>
  <cols>
    <col min="1" max="1" width="3" style="1" bestFit="1" customWidth="1"/>
    <col min="2" max="2" width="9.7109375" style="1" bestFit="1" customWidth="1"/>
    <col min="3" max="3" width="6.28515625" style="1" bestFit="1" customWidth="1"/>
    <col min="4" max="4" width="6.42578125" style="1" bestFit="1" customWidth="1"/>
    <col min="5" max="5" width="12.85546875" style="1" bestFit="1" customWidth="1"/>
    <col min="6" max="6" width="41.140625" style="1" bestFit="1" customWidth="1"/>
    <col min="7" max="7" width="5.42578125" style="1" bestFit="1" customWidth="1"/>
    <col min="8" max="8" width="8.28515625" style="2" bestFit="1" customWidth="1"/>
    <col min="9" max="9" width="5.85546875" style="2" customWidth="1"/>
    <col min="10" max="10" width="6.5703125" style="2" bestFit="1" customWidth="1"/>
    <col min="11" max="11" width="5.5703125" style="2" bestFit="1" customWidth="1"/>
    <col min="12" max="12" width="10" style="2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9" customHeight="1">
      <c r="A2" s="16" t="s">
        <v>40</v>
      </c>
      <c r="B2" s="17"/>
      <c r="C2" s="17"/>
      <c r="D2" s="17"/>
      <c r="E2" s="17"/>
      <c r="F2" s="17"/>
      <c r="G2" s="17"/>
      <c r="H2" s="18"/>
      <c r="I2" s="19" t="s">
        <v>41</v>
      </c>
      <c r="J2" s="19"/>
      <c r="K2" s="19"/>
      <c r="L2" s="19"/>
    </row>
    <row r="3" spans="1:12" s="10" customFormat="1" ht="17.25" customHeight="1">
      <c r="A3" s="4" t="s">
        <v>24</v>
      </c>
      <c r="B3" s="4" t="s">
        <v>25</v>
      </c>
      <c r="C3" s="4" t="s">
        <v>26</v>
      </c>
      <c r="D3" s="4" t="s">
        <v>27</v>
      </c>
      <c r="E3" s="4" t="s">
        <v>49</v>
      </c>
      <c r="F3" s="4" t="s">
        <v>42</v>
      </c>
      <c r="G3" s="4" t="s">
        <v>43</v>
      </c>
      <c r="H3" s="9" t="s">
        <v>44</v>
      </c>
      <c r="I3" s="9" t="s">
        <v>45</v>
      </c>
      <c r="J3" s="9" t="s">
        <v>46</v>
      </c>
      <c r="K3" s="9" t="s">
        <v>47</v>
      </c>
      <c r="L3" s="9" t="s">
        <v>48</v>
      </c>
    </row>
    <row r="4" spans="1:12">
      <c r="A4" s="7">
        <v>1</v>
      </c>
      <c r="B4" s="7" t="s">
        <v>4</v>
      </c>
      <c r="C4" s="7" t="s">
        <v>5</v>
      </c>
      <c r="D4" s="8" t="s">
        <v>28</v>
      </c>
      <c r="E4" s="7" t="s">
        <v>29</v>
      </c>
      <c r="F4" s="7" t="s">
        <v>6</v>
      </c>
      <c r="G4" s="7">
        <v>47</v>
      </c>
      <c r="H4" s="7">
        <v>1034</v>
      </c>
      <c r="I4" s="5">
        <f>VLOOKUP(E4,'[1]L G BALAKRISHNAN &amp; BROS LTD'!$C$7:$N$26,12,FALSE)</f>
        <v>2.9249999999999998</v>
      </c>
      <c r="J4" s="5">
        <f t="shared" ref="J4:J14" si="0">G4*2</f>
        <v>94</v>
      </c>
      <c r="K4" s="5">
        <v>25</v>
      </c>
      <c r="L4" s="5">
        <f t="shared" ref="L4:L14" si="1">H4*I4+J4+K4</f>
        <v>3143.45</v>
      </c>
    </row>
    <row r="5" spans="1:12">
      <c r="A5" s="7">
        <v>2</v>
      </c>
      <c r="B5" s="7" t="s">
        <v>4</v>
      </c>
      <c r="C5" s="7" t="s">
        <v>7</v>
      </c>
      <c r="D5" s="8" t="s">
        <v>28</v>
      </c>
      <c r="E5" s="7" t="s">
        <v>29</v>
      </c>
      <c r="F5" s="7" t="s">
        <v>8</v>
      </c>
      <c r="G5" s="7">
        <v>55</v>
      </c>
      <c r="H5" s="7">
        <v>1210</v>
      </c>
      <c r="I5" s="5">
        <f>VLOOKUP(E5,'[1]L G BALAKRISHNAN &amp; BROS LTD'!$C$7:$N$26,12,FALSE)</f>
        <v>2.9249999999999998</v>
      </c>
      <c r="J5" s="5">
        <f t="shared" si="0"/>
        <v>110</v>
      </c>
      <c r="K5" s="5">
        <v>25</v>
      </c>
      <c r="L5" s="5">
        <f>H5*I5+J5+K5</f>
        <v>3674.25</v>
      </c>
    </row>
    <row r="6" spans="1:12">
      <c r="A6" s="7">
        <v>3</v>
      </c>
      <c r="B6" s="7" t="s">
        <v>19</v>
      </c>
      <c r="C6" s="7" t="s">
        <v>20</v>
      </c>
      <c r="D6" s="8" t="s">
        <v>28</v>
      </c>
      <c r="E6" s="7" t="s">
        <v>30</v>
      </c>
      <c r="F6" s="7" t="s">
        <v>21</v>
      </c>
      <c r="G6" s="7">
        <v>54</v>
      </c>
      <c r="H6" s="7">
        <v>1188</v>
      </c>
      <c r="I6" s="5">
        <f>VLOOKUP(E6,'[1]L G BALAKRISHNAN &amp; BROS LTD'!$C$7:$N$26,12,FALSE)</f>
        <v>5.85</v>
      </c>
      <c r="J6" s="5">
        <f t="shared" si="0"/>
        <v>108</v>
      </c>
      <c r="K6" s="5">
        <v>25</v>
      </c>
      <c r="L6" s="5">
        <f t="shared" si="1"/>
        <v>7082.7999999999993</v>
      </c>
    </row>
    <row r="7" spans="1:12">
      <c r="A7" s="7">
        <v>4</v>
      </c>
      <c r="B7" s="7" t="s">
        <v>1</v>
      </c>
      <c r="C7" s="7" t="s">
        <v>2</v>
      </c>
      <c r="D7" s="8" t="s">
        <v>28</v>
      </c>
      <c r="E7" s="7" t="s">
        <v>29</v>
      </c>
      <c r="F7" s="7" t="s">
        <v>3</v>
      </c>
      <c r="G7" s="7">
        <v>40</v>
      </c>
      <c r="H7" s="7">
        <v>880</v>
      </c>
      <c r="I7" s="5">
        <f>VLOOKUP(E7,'[1]L G BALAKRISHNAN &amp; BROS LTD'!$C$7:$N$26,12,FALSE)</f>
        <v>2.9249999999999998</v>
      </c>
      <c r="J7" s="5">
        <f t="shared" si="0"/>
        <v>80</v>
      </c>
      <c r="K7" s="5">
        <v>25</v>
      </c>
      <c r="L7" s="5">
        <f t="shared" si="1"/>
        <v>2679</v>
      </c>
    </row>
    <row r="8" spans="1:12">
      <c r="A8" s="7">
        <v>5</v>
      </c>
      <c r="B8" s="7" t="s">
        <v>1</v>
      </c>
      <c r="C8" s="7" t="s">
        <v>15</v>
      </c>
      <c r="D8" s="8" t="s">
        <v>28</v>
      </c>
      <c r="E8" s="7" t="s">
        <v>29</v>
      </c>
      <c r="F8" s="7" t="s">
        <v>16</v>
      </c>
      <c r="G8" s="7">
        <v>53</v>
      </c>
      <c r="H8" s="7">
        <v>1166</v>
      </c>
      <c r="I8" s="5">
        <f>VLOOKUP(E8,'[1]L G BALAKRISHNAN &amp; BROS LTD'!$C$7:$N$26,12,FALSE)</f>
        <v>2.9249999999999998</v>
      </c>
      <c r="J8" s="5">
        <f t="shared" si="0"/>
        <v>106</v>
      </c>
      <c r="K8" s="5">
        <v>25</v>
      </c>
      <c r="L8" s="5">
        <f t="shared" si="1"/>
        <v>3541.5499999999997</v>
      </c>
    </row>
    <row r="9" spans="1:12">
      <c r="A9" s="7">
        <v>6</v>
      </c>
      <c r="B9" s="7" t="s">
        <v>9</v>
      </c>
      <c r="C9" s="7" t="s">
        <v>10</v>
      </c>
      <c r="D9" s="8" t="s">
        <v>28</v>
      </c>
      <c r="E9" s="7" t="s">
        <v>29</v>
      </c>
      <c r="F9" s="7" t="s">
        <v>11</v>
      </c>
      <c r="G9" s="7">
        <v>26</v>
      </c>
      <c r="H9" s="7">
        <v>572</v>
      </c>
      <c r="I9" s="5">
        <f>VLOOKUP(E9,'[1]L G BALAKRISHNAN &amp; BROS LTD'!$C$7:$N$26,12,FALSE)</f>
        <v>2.9249999999999998</v>
      </c>
      <c r="J9" s="5">
        <f t="shared" si="0"/>
        <v>52</v>
      </c>
      <c r="K9" s="5">
        <v>25</v>
      </c>
      <c r="L9" s="5">
        <f t="shared" si="1"/>
        <v>1750.1</v>
      </c>
    </row>
    <row r="10" spans="1:12">
      <c r="A10" s="7">
        <v>7</v>
      </c>
      <c r="B10" s="7" t="s">
        <v>12</v>
      </c>
      <c r="C10" s="7" t="s">
        <v>13</v>
      </c>
      <c r="D10" s="8" t="s">
        <v>28</v>
      </c>
      <c r="E10" s="7" t="s">
        <v>31</v>
      </c>
      <c r="F10" s="7" t="s">
        <v>14</v>
      </c>
      <c r="G10" s="7">
        <v>68</v>
      </c>
      <c r="H10" s="7">
        <v>1496</v>
      </c>
      <c r="I10" s="5">
        <f>VLOOKUP(E10,'[1]L G BALAKRISHNAN &amp; BROS LTD'!$C$7:$N$26,12,FALSE)</f>
        <v>5.2649999999999997</v>
      </c>
      <c r="J10" s="5">
        <f t="shared" si="0"/>
        <v>136</v>
      </c>
      <c r="K10" s="5">
        <v>25</v>
      </c>
      <c r="L10" s="5">
        <f t="shared" si="1"/>
        <v>8037.44</v>
      </c>
    </row>
    <row r="11" spans="1:12">
      <c r="A11" s="7">
        <v>8</v>
      </c>
      <c r="B11" s="7" t="s">
        <v>12</v>
      </c>
      <c r="C11" s="7" t="s">
        <v>17</v>
      </c>
      <c r="D11" s="8" t="s">
        <v>28</v>
      </c>
      <c r="E11" s="7" t="s">
        <v>30</v>
      </c>
      <c r="F11" s="7" t="s">
        <v>18</v>
      </c>
      <c r="G11" s="7">
        <v>60</v>
      </c>
      <c r="H11" s="7">
        <v>1320</v>
      </c>
      <c r="I11" s="5">
        <f>VLOOKUP(E11,'[1]L G BALAKRISHNAN &amp; BROS LTD'!$C$7:$N$26,12,FALSE)</f>
        <v>5.85</v>
      </c>
      <c r="J11" s="5">
        <f t="shared" si="0"/>
        <v>120</v>
      </c>
      <c r="K11" s="5">
        <v>25</v>
      </c>
      <c r="L11" s="5">
        <f t="shared" si="1"/>
        <v>7866.9999999999991</v>
      </c>
    </row>
    <row r="12" spans="1:12">
      <c r="A12" s="7">
        <v>9</v>
      </c>
      <c r="B12" s="7" t="s">
        <v>32</v>
      </c>
      <c r="C12" s="7" t="s">
        <v>33</v>
      </c>
      <c r="D12" s="8" t="s">
        <v>28</v>
      </c>
      <c r="E12" s="7" t="s">
        <v>29</v>
      </c>
      <c r="F12" s="7" t="s">
        <v>34</v>
      </c>
      <c r="G12" s="7">
        <v>45</v>
      </c>
      <c r="H12" s="7">
        <v>990</v>
      </c>
      <c r="I12" s="5">
        <f>VLOOKUP(E12,'[1]L G BALAKRISHNAN &amp; BROS LTD'!$C$7:$N$26,12,FALSE)</f>
        <v>2.9249999999999998</v>
      </c>
      <c r="J12" s="5">
        <f t="shared" si="0"/>
        <v>90</v>
      </c>
      <c r="K12" s="5">
        <v>25</v>
      </c>
      <c r="L12" s="5">
        <f t="shared" si="1"/>
        <v>3010.75</v>
      </c>
    </row>
    <row r="13" spans="1:12">
      <c r="A13" s="7">
        <v>10</v>
      </c>
      <c r="B13" s="7" t="s">
        <v>32</v>
      </c>
      <c r="C13" s="7" t="s">
        <v>35</v>
      </c>
      <c r="D13" s="8" t="s">
        <v>28</v>
      </c>
      <c r="E13" s="7" t="s">
        <v>29</v>
      </c>
      <c r="F13" s="7" t="s">
        <v>36</v>
      </c>
      <c r="G13" s="7">
        <v>45</v>
      </c>
      <c r="H13" s="7">
        <v>990</v>
      </c>
      <c r="I13" s="5">
        <f>VLOOKUP(E13,'[1]L G BALAKRISHNAN &amp; BROS LTD'!$C$7:$N$26,12,FALSE)</f>
        <v>2.9249999999999998</v>
      </c>
      <c r="J13" s="5">
        <f t="shared" si="0"/>
        <v>90</v>
      </c>
      <c r="K13" s="5">
        <v>25</v>
      </c>
      <c r="L13" s="5">
        <f t="shared" si="1"/>
        <v>3010.75</v>
      </c>
    </row>
    <row r="14" spans="1:12">
      <c r="A14" s="7">
        <v>11</v>
      </c>
      <c r="B14" s="7" t="s">
        <v>32</v>
      </c>
      <c r="C14" s="7" t="s">
        <v>37</v>
      </c>
      <c r="D14" s="8" t="s">
        <v>28</v>
      </c>
      <c r="E14" s="7" t="s">
        <v>38</v>
      </c>
      <c r="F14" s="7" t="s">
        <v>39</v>
      </c>
      <c r="G14" s="7">
        <v>6</v>
      </c>
      <c r="H14" s="7">
        <v>132</v>
      </c>
      <c r="I14" s="5">
        <f>VLOOKUP(E14,'[1]L G BALAKRISHNAN &amp; BROS LTD'!$C$7:$N$26,12,FALSE)</f>
        <v>2.9249999999999998</v>
      </c>
      <c r="J14" s="5">
        <f t="shared" si="0"/>
        <v>12</v>
      </c>
      <c r="K14" s="5">
        <v>25</v>
      </c>
      <c r="L14" s="5">
        <f t="shared" si="1"/>
        <v>423.09999999999997</v>
      </c>
    </row>
    <row r="15" spans="1:12" s="3" customFormat="1">
      <c r="A15" s="11" t="s">
        <v>50</v>
      </c>
      <c r="B15" s="12"/>
      <c r="C15" s="12"/>
      <c r="D15" s="12"/>
      <c r="E15" s="12"/>
      <c r="F15" s="12"/>
      <c r="G15" s="12"/>
      <c r="H15" s="12"/>
      <c r="I15" s="12"/>
      <c r="J15" s="12"/>
      <c r="K15" s="13"/>
      <c r="L15" s="6">
        <f>ROUND(SUM(L4:L14),0)</f>
        <v>44220</v>
      </c>
    </row>
    <row r="16" spans="1:12" s="3" customFormat="1" ht="30" customHeight="1">
      <c r="A16" s="14" t="s">
        <v>22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</row>
    <row r="17" spans="1:12" s="3" customFormat="1" ht="30" customHeight="1">
      <c r="A17" s="14" t="s">
        <v>23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</row>
  </sheetData>
  <mergeCells count="7">
    <mergeCell ref="A15:K15"/>
    <mergeCell ref="A16:L16"/>
    <mergeCell ref="A17:L17"/>
    <mergeCell ref="A1:H1"/>
    <mergeCell ref="A2:H2"/>
    <mergeCell ref="I1:L1"/>
    <mergeCell ref="I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2024-08-09T10:10:53Z</cp:lastPrinted>
  <dcterms:created xsi:type="dcterms:W3CDTF">2024-08-01T10:14:30Z</dcterms:created>
  <dcterms:modified xsi:type="dcterms:W3CDTF">2024-08-09T10:10:55Z</dcterms:modified>
</cp:coreProperties>
</file>