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0730" windowHeight="11760"/>
  </bookViews>
  <sheets>
    <sheet name="Invoice" sheetId="1" r:id="rId1"/>
  </sheets>
  <definedNames>
    <definedName name="_xlnm._FilterDatabase" localSheetId="0" hidden="1">Invoice!$A$4:$M$24</definedName>
  </definedNames>
  <calcPr calcId="144525"/>
</workbook>
</file>

<file path=xl/calcChain.xml><?xml version="1.0" encoding="utf-8"?>
<calcChain xmlns="http://schemas.openxmlformats.org/spreadsheetml/2006/main">
  <c r="I5" i="1" l="1"/>
  <c r="J5" i="1"/>
  <c r="G22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 l="1"/>
</calcChain>
</file>

<file path=xl/sharedStrings.xml><?xml version="1.0" encoding="utf-8"?>
<sst xmlns="http://schemas.openxmlformats.org/spreadsheetml/2006/main" count="115" uniqueCount="70">
  <si>
    <t>INVOICE
PRAGATI LOGISTICS,SAMANTA SAHI KHUNTIA LANE,8984191006
GST No:21AGHPB9356M1Z9</t>
  </si>
  <si>
    <t>Thanking you for your business.
PRAGATI LOGISTICS</t>
  </si>
  <si>
    <t>DATE</t>
  </si>
  <si>
    <t>LR NO.</t>
  </si>
  <si>
    <t>INV. NO.</t>
  </si>
  <si>
    <t>FROM</t>
  </si>
  <si>
    <t>DESTINATION</t>
  </si>
  <si>
    <t>CASE</t>
  </si>
  <si>
    <t>RATE</t>
  </si>
  <si>
    <t>HML</t>
  </si>
  <si>
    <t>DD.CH.</t>
  </si>
  <si>
    <t>LR CH.</t>
  </si>
  <si>
    <t>AMT.</t>
  </si>
  <si>
    <t>PRODUCT</t>
  </si>
  <si>
    <t>CTC</t>
  </si>
  <si>
    <t>DRY FRUITS</t>
  </si>
  <si>
    <t>PURI</t>
  </si>
  <si>
    <t>BALASORE</t>
  </si>
  <si>
    <t xml:space="preserve">
DEBARATI MARKETING SOLUTIONS
Address:TELENGAPENTHA,NEAR SANTOSHI MAA TEMPLE,
CUTTACK,9438274325
GST No:21DSAPS9712J1ZL
</t>
  </si>
  <si>
    <t>SL</t>
  </si>
  <si>
    <t>RAIRANGPUR</t>
  </si>
  <si>
    <t>AGARBATTI</t>
  </si>
  <si>
    <t>Kindly, verify &amp; confirm within 7 days, else GST will be filed by 20th JULY, 2026. 
GST to be paid by Consignor under Reverse Charge Mechanism(RCM) as per GST.</t>
  </si>
  <si>
    <t>09/6/2026</t>
  </si>
  <si>
    <t>PL/DO/03057</t>
  </si>
  <si>
    <t>142</t>
  </si>
  <si>
    <t>PL/MA/01986</t>
  </si>
  <si>
    <t>148</t>
  </si>
  <si>
    <t>PL/MA/01987</t>
  </si>
  <si>
    <t>169</t>
  </si>
  <si>
    <t>SORO</t>
  </si>
  <si>
    <t>PL/MA/01994</t>
  </si>
  <si>
    <t>168</t>
  </si>
  <si>
    <t>11/6/2026</t>
  </si>
  <si>
    <t>PL/MA/02044</t>
  </si>
  <si>
    <t>177</t>
  </si>
  <si>
    <t>BHADRAK</t>
  </si>
  <si>
    <t>PL/MA/02051</t>
  </si>
  <si>
    <t>175</t>
  </si>
  <si>
    <t>18/6/2026</t>
  </si>
  <si>
    <t>PL/DO/03285</t>
  </si>
  <si>
    <t>183</t>
  </si>
  <si>
    <t>CHHAITANA</t>
  </si>
  <si>
    <t>21/6/2026</t>
  </si>
  <si>
    <t>PL/DO/03391</t>
  </si>
  <si>
    <t>188</t>
  </si>
  <si>
    <t>PL/DO/03403</t>
  </si>
  <si>
    <t>137</t>
  </si>
  <si>
    <t>KAMAKHYANAGAR</t>
  </si>
  <si>
    <t>22/6/2026</t>
  </si>
  <si>
    <t>PL/MA/02304</t>
  </si>
  <si>
    <t>190</t>
  </si>
  <si>
    <t>PHULBANI</t>
  </si>
  <si>
    <t>PL/MA/02318</t>
  </si>
  <si>
    <t>187</t>
  </si>
  <si>
    <t>24/6/2026</t>
  </si>
  <si>
    <t>PL/DO/03525</t>
  </si>
  <si>
    <t>199</t>
  </si>
  <si>
    <t>RAHAMA</t>
  </si>
  <si>
    <t>PL/DO/03535</t>
  </si>
  <si>
    <t>200</t>
  </si>
  <si>
    <t>TIRTOL</t>
  </si>
  <si>
    <t>PL/MA/02399</t>
  </si>
  <si>
    <t>196</t>
  </si>
  <si>
    <t>BAHALDA</t>
  </si>
  <si>
    <t>PL/MA/02400</t>
  </si>
  <si>
    <t>198</t>
  </si>
  <si>
    <t>DIPER</t>
  </si>
  <si>
    <t>(RUPEES FOURTEEN THOUSAND NINE HUNDRED SIXTY SIX ONLY)</t>
  </si>
  <si>
    <t xml:space="preserve">Bill Date: 30/06/2026
Bill No : 6727
Total Amount: 14966.00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</si>
</sst>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left" wrapText="1"/>
    </xf>
    <xf numFmtId="2" fontId="1" fillId="0" borderId="5" xfId="0" applyNumberFormat="1" applyFont="1" applyBorder="1" applyAlignment="1">
      <alignment horizontal="left" wrapText="1"/>
    </xf>
    <xf numFmtId="2" fontId="1" fillId="0" borderId="6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wrapText="1"/>
    </xf>
    <xf numFmtId="0" fontId="1" fillId="0" borderId="5" xfId="0" applyNumberFormat="1" applyFont="1" applyBorder="1" applyAlignment="1">
      <alignment wrapText="1"/>
    </xf>
    <xf numFmtId="0" fontId="1" fillId="0" borderId="6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wrapText="1"/>
    </xf>
    <xf numFmtId="2" fontId="1" fillId="0" borderId="7" xfId="0" applyNumberFormat="1" applyFont="1" applyBorder="1" applyAlignment="1">
      <alignment wrapText="1"/>
    </xf>
    <xf numFmtId="0" fontId="0" fillId="0" borderId="2" xfId="0" applyNumberFormat="1" applyFont="1" applyBorder="1" applyAlignment="1">
      <alignment horizontal="center" wrapText="1"/>
    </xf>
    <xf numFmtId="0" fontId="0" fillId="0" borderId="3" xfId="0" applyNumberFormat="1" applyFont="1" applyBorder="1" applyAlignment="1">
      <alignment wrapText="1"/>
    </xf>
    <xf numFmtId="0" fontId="1" fillId="0" borderId="9" xfId="0" applyNumberFormat="1" applyFont="1" applyBorder="1" applyAlignment="1">
      <alignment wrapText="1"/>
    </xf>
    <xf numFmtId="0" fontId="0" fillId="0" borderId="1" xfId="0" applyNumberFormat="1" applyFont="1" applyBorder="1"/>
    <xf numFmtId="2" fontId="0" fillId="0" borderId="1" xfId="0" applyNumberFormat="1" applyFont="1" applyBorder="1"/>
    <xf numFmtId="0" fontId="0" fillId="0" borderId="0" xfId="0" applyNumberFormat="1" applyFont="1" applyAlignment="1">
      <alignment horizontal="right" vertical="center"/>
    </xf>
    <xf numFmtId="2" fontId="0" fillId="0" borderId="0" xfId="0" applyNumberFormat="1" applyFont="1"/>
    <xf numFmtId="0" fontId="0" fillId="0" borderId="12" xfId="0" applyNumberFormat="1" applyFont="1" applyBorder="1"/>
    <xf numFmtId="2" fontId="0" fillId="0" borderId="12" xfId="0" applyNumberFormat="1" applyFont="1" applyBorder="1"/>
    <xf numFmtId="0" fontId="0" fillId="0" borderId="14" xfId="0" applyNumberFormat="1" applyFont="1" applyBorder="1"/>
    <xf numFmtId="0" fontId="0" fillId="0" borderId="15" xfId="0" applyNumberFormat="1" applyFont="1" applyBorder="1"/>
    <xf numFmtId="0" fontId="0" fillId="0" borderId="16" xfId="0" applyNumberFormat="1" applyFont="1" applyBorder="1" applyAlignment="1">
      <alignment horizontal="center"/>
    </xf>
    <xf numFmtId="0" fontId="0" fillId="0" borderId="17" xfId="0" applyNumberFormat="1" applyFont="1" applyBorder="1"/>
    <xf numFmtId="2" fontId="0" fillId="0" borderId="17" xfId="0" applyNumberFormat="1" applyFont="1" applyBorder="1"/>
    <xf numFmtId="0" fontId="0" fillId="0" borderId="18" xfId="0" applyNumberFormat="1" applyFont="1" applyBorder="1"/>
    <xf numFmtId="0" fontId="1" fillId="0" borderId="8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9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</cellXfs>
  <cellStyles count="1">
    <cellStyle name="Normal" xfId="0" builtinId="0"/>
  </cellStyles>
  <dxfs count="6">
    <dxf>
      <font>
        <color rgb="FFFF0000"/>
      </font>
    </dxf>
    <dxf>
      <font>
        <color rgb="FFC00000"/>
      </font>
    </dxf>
    <dxf>
      <font>
        <color rgb="FFFF0000"/>
      </font>
    </dxf>
    <dxf>
      <font>
        <color rgb="FFC00000"/>
      </font>
    </dxf>
    <dxf>
      <font>
        <color rgb="FFFF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219074</xdr:colOff>
      <xdr:row>1</xdr:row>
      <xdr:rowOff>790575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810124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S8" sqref="S8"/>
    </sheetView>
  </sheetViews>
  <sheetFormatPr defaultRowHeight="15"/>
  <cols>
    <col min="1" max="1" width="3.42578125" style="1" bestFit="1" customWidth="1"/>
    <col min="2" max="2" width="9.7109375" style="1" bestFit="1" customWidth="1"/>
    <col min="3" max="3" width="12.7109375" style="1" bestFit="1" customWidth="1"/>
    <col min="4" max="4" width="8.7109375" style="1" bestFit="1" customWidth="1"/>
    <col min="5" max="5" width="6.42578125" style="1" bestFit="1" customWidth="1"/>
    <col min="6" max="6" width="15.85546875" style="1" bestFit="1" customWidth="1"/>
    <col min="7" max="7" width="5.42578125" style="1" bestFit="1" customWidth="1"/>
    <col min="8" max="8" width="6.5703125" style="1" bestFit="1" customWidth="1"/>
    <col min="9" max="9" width="5.5703125" style="1" bestFit="1" customWidth="1"/>
    <col min="10" max="10" width="7.140625" style="1" bestFit="1" customWidth="1"/>
    <col min="11" max="11" width="6.42578125" style="1" bestFit="1" customWidth="1"/>
    <col min="12" max="12" width="8.5703125" style="1" bestFit="1" customWidth="1"/>
    <col min="13" max="13" width="11" style="2" bestFit="1" customWidth="1"/>
    <col min="14" max="16384" width="9.140625" style="1"/>
  </cols>
  <sheetData>
    <row r="1" spans="1:13" ht="15.75" thickBot="1"/>
    <row r="2" spans="1:13" ht="66.75" customHeight="1" thickBot="1">
      <c r="A2" s="21"/>
      <c r="B2" s="22"/>
      <c r="C2" s="22"/>
      <c r="D2" s="22"/>
      <c r="E2" s="22"/>
      <c r="F2" s="22"/>
      <c r="G2" s="22"/>
      <c r="H2" s="22"/>
      <c r="I2" s="22"/>
      <c r="J2" s="12" t="s">
        <v>0</v>
      </c>
      <c r="K2" s="13"/>
      <c r="L2" s="13"/>
      <c r="M2" s="14"/>
    </row>
    <row r="3" spans="1:13" ht="80.25" customHeight="1" thickBot="1">
      <c r="A3" s="15" t="s">
        <v>18</v>
      </c>
      <c r="B3" s="16"/>
      <c r="C3" s="16"/>
      <c r="D3" s="16"/>
      <c r="E3" s="16"/>
      <c r="F3" s="16"/>
      <c r="G3" s="16"/>
      <c r="H3" s="16"/>
      <c r="I3" s="23"/>
      <c r="J3" s="12" t="s">
        <v>69</v>
      </c>
      <c r="K3" s="13"/>
      <c r="L3" s="13"/>
      <c r="M3" s="14"/>
    </row>
    <row r="4" spans="1:13" ht="15" customHeight="1" thickBot="1">
      <c r="A4" s="4" t="s">
        <v>19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7" t="s">
        <v>13</v>
      </c>
    </row>
    <row r="5" spans="1:13" ht="15" customHeight="1">
      <c r="A5" s="11">
        <v>1</v>
      </c>
      <c r="B5" s="28" t="s">
        <v>23</v>
      </c>
      <c r="C5" s="28" t="s">
        <v>24</v>
      </c>
      <c r="D5" s="28" t="s">
        <v>25</v>
      </c>
      <c r="E5" s="28" t="s">
        <v>14</v>
      </c>
      <c r="F5" s="28" t="s">
        <v>16</v>
      </c>
      <c r="G5" s="28">
        <v>8</v>
      </c>
      <c r="H5" s="29">
        <v>100</v>
      </c>
      <c r="I5" s="29">
        <f t="shared" ref="I5:I20" si="0">G5*2</f>
        <v>16</v>
      </c>
      <c r="J5" s="29">
        <f t="shared" ref="J5:J20" si="1">G5*10</f>
        <v>80</v>
      </c>
      <c r="K5" s="29">
        <v>30</v>
      </c>
      <c r="L5" s="29">
        <f t="shared" ref="L5:L20" si="2">G5*H5+I5+J5+K5</f>
        <v>926</v>
      </c>
      <c r="M5" s="30" t="s">
        <v>21</v>
      </c>
    </row>
    <row r="6" spans="1:13" ht="15" customHeight="1">
      <c r="A6" s="8">
        <v>2</v>
      </c>
      <c r="B6" s="24" t="s">
        <v>23</v>
      </c>
      <c r="C6" s="24" t="s">
        <v>26</v>
      </c>
      <c r="D6" s="24" t="s">
        <v>27</v>
      </c>
      <c r="E6" s="24" t="s">
        <v>14</v>
      </c>
      <c r="F6" s="24" t="s">
        <v>17</v>
      </c>
      <c r="G6" s="24">
        <v>5</v>
      </c>
      <c r="H6" s="25">
        <v>100</v>
      </c>
      <c r="I6" s="25">
        <f t="shared" si="0"/>
        <v>10</v>
      </c>
      <c r="J6" s="25">
        <f t="shared" si="1"/>
        <v>50</v>
      </c>
      <c r="K6" s="25">
        <v>30</v>
      </c>
      <c r="L6" s="25">
        <f t="shared" si="2"/>
        <v>590</v>
      </c>
      <c r="M6" s="31" t="s">
        <v>21</v>
      </c>
    </row>
    <row r="7" spans="1:13" ht="15" customHeight="1">
      <c r="A7" s="8">
        <v>3</v>
      </c>
      <c r="B7" s="24" t="s">
        <v>23</v>
      </c>
      <c r="C7" s="24" t="s">
        <v>28</v>
      </c>
      <c r="D7" s="24" t="s">
        <v>29</v>
      </c>
      <c r="E7" s="24" t="s">
        <v>14</v>
      </c>
      <c r="F7" s="24" t="s">
        <v>30</v>
      </c>
      <c r="G7" s="24">
        <v>13</v>
      </c>
      <c r="H7" s="25">
        <v>50</v>
      </c>
      <c r="I7" s="25">
        <f t="shared" si="0"/>
        <v>26</v>
      </c>
      <c r="J7" s="25">
        <f t="shared" si="1"/>
        <v>130</v>
      </c>
      <c r="K7" s="25">
        <v>30</v>
      </c>
      <c r="L7" s="25">
        <f t="shared" si="2"/>
        <v>836</v>
      </c>
      <c r="M7" s="31" t="s">
        <v>15</v>
      </c>
    </row>
    <row r="8" spans="1:13" ht="15" customHeight="1">
      <c r="A8" s="8">
        <v>4</v>
      </c>
      <c r="B8" s="24" t="s">
        <v>23</v>
      </c>
      <c r="C8" s="24" t="s">
        <v>31</v>
      </c>
      <c r="D8" s="24" t="s">
        <v>32</v>
      </c>
      <c r="E8" s="24" t="s">
        <v>14</v>
      </c>
      <c r="F8" s="24" t="s">
        <v>30</v>
      </c>
      <c r="G8" s="24">
        <v>8</v>
      </c>
      <c r="H8" s="25">
        <v>50</v>
      </c>
      <c r="I8" s="25">
        <f t="shared" si="0"/>
        <v>16</v>
      </c>
      <c r="J8" s="25">
        <f t="shared" si="1"/>
        <v>80</v>
      </c>
      <c r="K8" s="25">
        <v>30</v>
      </c>
      <c r="L8" s="25">
        <f t="shared" si="2"/>
        <v>526</v>
      </c>
      <c r="M8" s="31" t="s">
        <v>15</v>
      </c>
    </row>
    <row r="9" spans="1:13" ht="15" customHeight="1">
      <c r="A9" s="8">
        <v>5</v>
      </c>
      <c r="B9" s="24" t="s">
        <v>33</v>
      </c>
      <c r="C9" s="24" t="s">
        <v>34</v>
      </c>
      <c r="D9" s="24" t="s">
        <v>35</v>
      </c>
      <c r="E9" s="24" t="s">
        <v>14</v>
      </c>
      <c r="F9" s="24" t="s">
        <v>36</v>
      </c>
      <c r="G9" s="24">
        <v>6</v>
      </c>
      <c r="H9" s="25">
        <v>45</v>
      </c>
      <c r="I9" s="25">
        <f t="shared" si="0"/>
        <v>12</v>
      </c>
      <c r="J9" s="25">
        <f t="shared" si="1"/>
        <v>60</v>
      </c>
      <c r="K9" s="25">
        <v>30</v>
      </c>
      <c r="L9" s="25">
        <f t="shared" si="2"/>
        <v>372</v>
      </c>
      <c r="M9" s="31" t="s">
        <v>15</v>
      </c>
    </row>
    <row r="10" spans="1:13" ht="15" customHeight="1">
      <c r="A10" s="8">
        <v>6</v>
      </c>
      <c r="B10" s="24" t="s">
        <v>33</v>
      </c>
      <c r="C10" s="24" t="s">
        <v>37</v>
      </c>
      <c r="D10" s="24" t="s">
        <v>38</v>
      </c>
      <c r="E10" s="24" t="s">
        <v>14</v>
      </c>
      <c r="F10" s="24" t="s">
        <v>17</v>
      </c>
      <c r="G10" s="24">
        <v>30</v>
      </c>
      <c r="H10" s="25">
        <v>45</v>
      </c>
      <c r="I10" s="25">
        <f t="shared" si="0"/>
        <v>60</v>
      </c>
      <c r="J10" s="25">
        <f t="shared" si="1"/>
        <v>300</v>
      </c>
      <c r="K10" s="25">
        <v>30</v>
      </c>
      <c r="L10" s="25">
        <f t="shared" si="2"/>
        <v>1740</v>
      </c>
      <c r="M10" s="31" t="s">
        <v>15</v>
      </c>
    </row>
    <row r="11" spans="1:13" ht="15" customHeight="1">
      <c r="A11" s="8">
        <v>7</v>
      </c>
      <c r="B11" s="24" t="s">
        <v>39</v>
      </c>
      <c r="C11" s="24" t="s">
        <v>40</v>
      </c>
      <c r="D11" s="24" t="s">
        <v>41</v>
      </c>
      <c r="E11" s="24" t="s">
        <v>14</v>
      </c>
      <c r="F11" s="24" t="s">
        <v>42</v>
      </c>
      <c r="G11" s="24">
        <v>7</v>
      </c>
      <c r="H11" s="25">
        <v>100</v>
      </c>
      <c r="I11" s="25">
        <f t="shared" si="0"/>
        <v>14</v>
      </c>
      <c r="J11" s="25">
        <f t="shared" si="1"/>
        <v>70</v>
      </c>
      <c r="K11" s="25">
        <v>30</v>
      </c>
      <c r="L11" s="25">
        <f t="shared" si="2"/>
        <v>814</v>
      </c>
      <c r="M11" s="31" t="s">
        <v>21</v>
      </c>
    </row>
    <row r="12" spans="1:13" ht="15" customHeight="1">
      <c r="A12" s="8">
        <v>8</v>
      </c>
      <c r="B12" s="24" t="s">
        <v>43</v>
      </c>
      <c r="C12" s="24" t="s">
        <v>44</v>
      </c>
      <c r="D12" s="24" t="s">
        <v>45</v>
      </c>
      <c r="E12" s="24" t="s">
        <v>14</v>
      </c>
      <c r="F12" s="24" t="s">
        <v>16</v>
      </c>
      <c r="G12" s="24">
        <v>9</v>
      </c>
      <c r="H12" s="25">
        <v>100</v>
      </c>
      <c r="I12" s="25">
        <f t="shared" si="0"/>
        <v>18</v>
      </c>
      <c r="J12" s="25">
        <f t="shared" si="1"/>
        <v>90</v>
      </c>
      <c r="K12" s="25">
        <v>30</v>
      </c>
      <c r="L12" s="25">
        <f t="shared" si="2"/>
        <v>1038</v>
      </c>
      <c r="M12" s="31" t="s">
        <v>21</v>
      </c>
    </row>
    <row r="13" spans="1:13" ht="15" customHeight="1">
      <c r="A13" s="8">
        <v>9</v>
      </c>
      <c r="B13" s="24" t="s">
        <v>43</v>
      </c>
      <c r="C13" s="24" t="s">
        <v>46</v>
      </c>
      <c r="D13" s="24" t="s">
        <v>47</v>
      </c>
      <c r="E13" s="24" t="s">
        <v>14</v>
      </c>
      <c r="F13" s="24" t="s">
        <v>48</v>
      </c>
      <c r="G13" s="24">
        <v>6</v>
      </c>
      <c r="H13" s="25">
        <v>100</v>
      </c>
      <c r="I13" s="25">
        <f t="shared" si="0"/>
        <v>12</v>
      </c>
      <c r="J13" s="25">
        <f t="shared" si="1"/>
        <v>60</v>
      </c>
      <c r="K13" s="25">
        <v>30</v>
      </c>
      <c r="L13" s="25">
        <f t="shared" si="2"/>
        <v>702</v>
      </c>
      <c r="M13" s="31" t="s">
        <v>21</v>
      </c>
    </row>
    <row r="14" spans="1:13" ht="15" customHeight="1">
      <c r="A14" s="8">
        <v>10</v>
      </c>
      <c r="B14" s="24" t="s">
        <v>49</v>
      </c>
      <c r="C14" s="24" t="s">
        <v>50</v>
      </c>
      <c r="D14" s="24" t="s">
        <v>51</v>
      </c>
      <c r="E14" s="24" t="s">
        <v>14</v>
      </c>
      <c r="F14" s="24" t="s">
        <v>52</v>
      </c>
      <c r="G14" s="24">
        <v>9</v>
      </c>
      <c r="H14" s="25">
        <v>130</v>
      </c>
      <c r="I14" s="25">
        <f t="shared" si="0"/>
        <v>18</v>
      </c>
      <c r="J14" s="25">
        <f t="shared" si="1"/>
        <v>90</v>
      </c>
      <c r="K14" s="25">
        <v>30</v>
      </c>
      <c r="L14" s="25">
        <f t="shared" si="2"/>
        <v>1308</v>
      </c>
      <c r="M14" s="31" t="s">
        <v>21</v>
      </c>
    </row>
    <row r="15" spans="1:13" ht="15" customHeight="1">
      <c r="A15" s="8">
        <v>11</v>
      </c>
      <c r="B15" s="24" t="s">
        <v>49</v>
      </c>
      <c r="C15" s="24" t="s">
        <v>53</v>
      </c>
      <c r="D15" s="24" t="s">
        <v>54</v>
      </c>
      <c r="E15" s="24" t="s">
        <v>14</v>
      </c>
      <c r="F15" s="24" t="s">
        <v>20</v>
      </c>
      <c r="G15" s="24">
        <v>7</v>
      </c>
      <c r="H15" s="25">
        <v>100</v>
      </c>
      <c r="I15" s="25">
        <f t="shared" si="0"/>
        <v>14</v>
      </c>
      <c r="J15" s="25">
        <f t="shared" si="1"/>
        <v>70</v>
      </c>
      <c r="K15" s="25">
        <v>30</v>
      </c>
      <c r="L15" s="25">
        <f t="shared" si="2"/>
        <v>814</v>
      </c>
      <c r="M15" s="31" t="s">
        <v>15</v>
      </c>
    </row>
    <row r="16" spans="1:13" ht="15" customHeight="1">
      <c r="A16" s="8">
        <v>12</v>
      </c>
      <c r="B16" s="24" t="s">
        <v>55</v>
      </c>
      <c r="C16" s="24" t="s">
        <v>56</v>
      </c>
      <c r="D16" s="24" t="s">
        <v>57</v>
      </c>
      <c r="E16" s="24" t="s">
        <v>14</v>
      </c>
      <c r="F16" s="24" t="s">
        <v>58</v>
      </c>
      <c r="G16" s="24">
        <v>11</v>
      </c>
      <c r="H16" s="25">
        <v>45</v>
      </c>
      <c r="I16" s="25">
        <f t="shared" si="0"/>
        <v>22</v>
      </c>
      <c r="J16" s="25">
        <f t="shared" si="1"/>
        <v>110</v>
      </c>
      <c r="K16" s="25">
        <v>30</v>
      </c>
      <c r="L16" s="25">
        <f t="shared" si="2"/>
        <v>657</v>
      </c>
      <c r="M16" s="31" t="s">
        <v>15</v>
      </c>
    </row>
    <row r="17" spans="1:13" ht="15" customHeight="1">
      <c r="A17" s="8">
        <v>13</v>
      </c>
      <c r="B17" s="24" t="s">
        <v>55</v>
      </c>
      <c r="C17" s="24" t="s">
        <v>59</v>
      </c>
      <c r="D17" s="24" t="s">
        <v>60</v>
      </c>
      <c r="E17" s="24" t="s">
        <v>14</v>
      </c>
      <c r="F17" s="24" t="s">
        <v>61</v>
      </c>
      <c r="G17" s="24">
        <v>8</v>
      </c>
      <c r="H17" s="25">
        <v>80</v>
      </c>
      <c r="I17" s="25">
        <f t="shared" si="0"/>
        <v>16</v>
      </c>
      <c r="J17" s="25">
        <f t="shared" si="1"/>
        <v>80</v>
      </c>
      <c r="K17" s="25">
        <v>30</v>
      </c>
      <c r="L17" s="25">
        <f t="shared" si="2"/>
        <v>766</v>
      </c>
      <c r="M17" s="31" t="s">
        <v>21</v>
      </c>
    </row>
    <row r="18" spans="1:13" ht="15" customHeight="1">
      <c r="A18" s="8">
        <v>14</v>
      </c>
      <c r="B18" s="24" t="s">
        <v>55</v>
      </c>
      <c r="C18" s="24" t="s">
        <v>62</v>
      </c>
      <c r="D18" s="24" t="s">
        <v>63</v>
      </c>
      <c r="E18" s="24" t="s">
        <v>14</v>
      </c>
      <c r="F18" s="24" t="s">
        <v>64</v>
      </c>
      <c r="G18" s="24">
        <v>11</v>
      </c>
      <c r="H18" s="25">
        <v>160</v>
      </c>
      <c r="I18" s="25">
        <f t="shared" si="0"/>
        <v>22</v>
      </c>
      <c r="J18" s="25">
        <f t="shared" si="1"/>
        <v>110</v>
      </c>
      <c r="K18" s="25">
        <v>30</v>
      </c>
      <c r="L18" s="25">
        <f t="shared" si="2"/>
        <v>1922</v>
      </c>
      <c r="M18" s="31" t="s">
        <v>21</v>
      </c>
    </row>
    <row r="19" spans="1:13" ht="15" customHeight="1">
      <c r="A19" s="8">
        <v>15</v>
      </c>
      <c r="B19" s="24" t="s">
        <v>55</v>
      </c>
      <c r="C19" s="24" t="s">
        <v>65</v>
      </c>
      <c r="D19" s="24" t="s">
        <v>66</v>
      </c>
      <c r="E19" s="24" t="s">
        <v>14</v>
      </c>
      <c r="F19" s="24" t="s">
        <v>64</v>
      </c>
      <c r="G19" s="24">
        <v>12</v>
      </c>
      <c r="H19" s="25">
        <v>65</v>
      </c>
      <c r="I19" s="25">
        <f t="shared" si="0"/>
        <v>24</v>
      </c>
      <c r="J19" s="25">
        <f t="shared" si="1"/>
        <v>120</v>
      </c>
      <c r="K19" s="25"/>
      <c r="L19" s="25">
        <f t="shared" si="2"/>
        <v>924</v>
      </c>
      <c r="M19" s="31" t="s">
        <v>67</v>
      </c>
    </row>
    <row r="20" spans="1:13" ht="15" customHeight="1" thickBot="1">
      <c r="A20" s="32"/>
      <c r="B20" s="33" t="s">
        <v>55</v>
      </c>
      <c r="C20" s="33" t="s">
        <v>65</v>
      </c>
      <c r="D20" s="33" t="s">
        <v>66</v>
      </c>
      <c r="E20" s="33" t="s">
        <v>14</v>
      </c>
      <c r="F20" s="33" t="s">
        <v>64</v>
      </c>
      <c r="G20" s="33">
        <v>13</v>
      </c>
      <c r="H20" s="34">
        <v>65</v>
      </c>
      <c r="I20" s="34">
        <f t="shared" si="0"/>
        <v>26</v>
      </c>
      <c r="J20" s="34">
        <f t="shared" si="1"/>
        <v>130</v>
      </c>
      <c r="K20" s="34">
        <v>30</v>
      </c>
      <c r="L20" s="34">
        <f t="shared" si="2"/>
        <v>1031</v>
      </c>
      <c r="M20" s="35" t="s">
        <v>15</v>
      </c>
    </row>
    <row r="21" spans="1:13" ht="15" customHeight="1" thickBot="1">
      <c r="A21" s="36" t="s">
        <v>68</v>
      </c>
      <c r="B21" s="37"/>
      <c r="C21" s="37"/>
      <c r="D21" s="37"/>
      <c r="E21" s="37"/>
      <c r="F21" s="37"/>
      <c r="G21" s="37"/>
      <c r="H21" s="37"/>
      <c r="I21" s="37"/>
      <c r="J21" s="37"/>
      <c r="K21" s="38"/>
      <c r="L21" s="39">
        <f>ROUND(SUM(L5:L20),0)</f>
        <v>14966</v>
      </c>
      <c r="M21" s="26"/>
    </row>
    <row r="22" spans="1:13" ht="15" customHeight="1" thickBot="1">
      <c r="A22" s="9"/>
      <c r="B22"/>
      <c r="C22"/>
      <c r="D22"/>
      <c r="E22"/>
      <c r="F22"/>
      <c r="G22" s="10">
        <f>SUM(G5:G20)</f>
        <v>163</v>
      </c>
      <c r="H22" s="27"/>
      <c r="I22" s="27"/>
      <c r="J22" s="27"/>
      <c r="K22" s="27"/>
      <c r="L22" s="27"/>
      <c r="M22"/>
    </row>
    <row r="23" spans="1:13" s="3" customFormat="1" ht="30" customHeight="1" thickBot="1">
      <c r="A23" s="15" t="s">
        <v>22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</row>
    <row r="24" spans="1:13" s="3" customFormat="1" ht="30" customHeight="1" thickBot="1">
      <c r="A24" s="18" t="s">
        <v>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20"/>
    </row>
  </sheetData>
  <sortState ref="B4:N28">
    <sortCondition ref="B4:B28"/>
    <sortCondition ref="C4:C28"/>
  </sortState>
  <mergeCells count="7">
    <mergeCell ref="J2:M2"/>
    <mergeCell ref="J3:M3"/>
    <mergeCell ref="A23:M23"/>
    <mergeCell ref="A24:M24"/>
    <mergeCell ref="A2:I2"/>
    <mergeCell ref="A3:I3"/>
    <mergeCell ref="A21:K21"/>
  </mergeCells>
  <pageMargins left="0.28999999999999998" right="0.23622047244094491" top="0.59055118110236227" bottom="0.47244094488188981" header="0.31496062992125984" footer="0.19685039370078741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ARATA</dc:creator>
  <cp:lastModifiedBy>ARATA</cp:lastModifiedBy>
  <cp:lastPrinted>2026-06-20T11:07:27Z</cp:lastPrinted>
  <dcterms:created xsi:type="dcterms:W3CDTF">2025-10-24T14:24:14Z</dcterms:created>
  <dcterms:modified xsi:type="dcterms:W3CDTF">2026-07-14T11:29:32Z</dcterms:modified>
</cp:coreProperties>
</file>