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Invoice!$B$3:$Q$40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H38" i="1" l="1"/>
  <c r="J36" i="1"/>
  <c r="I36" i="1"/>
  <c r="L36" i="1" s="1"/>
  <c r="J35" i="1"/>
  <c r="I35" i="1"/>
  <c r="L35" i="1" s="1"/>
  <c r="J34" i="1"/>
  <c r="I34" i="1"/>
  <c r="L34" i="1" s="1"/>
  <c r="J33" i="1"/>
  <c r="I33" i="1"/>
  <c r="L33" i="1" s="1"/>
  <c r="J32" i="1"/>
  <c r="I32" i="1"/>
  <c r="L32" i="1" s="1"/>
  <c r="J31" i="1"/>
  <c r="I31" i="1"/>
  <c r="L31" i="1" s="1"/>
  <c r="J30" i="1"/>
  <c r="I30" i="1"/>
  <c r="L30" i="1" s="1"/>
  <c r="J29" i="1"/>
  <c r="I29" i="1"/>
  <c r="L29" i="1" s="1"/>
  <c r="J28" i="1"/>
  <c r="I28" i="1"/>
  <c r="L28" i="1" s="1"/>
  <c r="J27" i="1"/>
  <c r="I27" i="1"/>
  <c r="L27" i="1" s="1"/>
  <c r="J26" i="1"/>
  <c r="I26" i="1"/>
  <c r="L26" i="1" s="1"/>
  <c r="J25" i="1"/>
  <c r="I25" i="1"/>
  <c r="L25" i="1" s="1"/>
  <c r="J24" i="1"/>
  <c r="I24" i="1"/>
  <c r="L24" i="1" s="1"/>
  <c r="J23" i="1"/>
  <c r="L23" i="1" s="1"/>
  <c r="J22" i="1"/>
  <c r="I22" i="1"/>
  <c r="J21" i="1"/>
  <c r="I21" i="1"/>
  <c r="J20" i="1"/>
  <c r="I20" i="1"/>
  <c r="L19" i="1"/>
  <c r="J19" i="1"/>
  <c r="J18" i="1"/>
  <c r="I18" i="1"/>
  <c r="J17" i="1"/>
  <c r="I17" i="1"/>
  <c r="J16" i="1"/>
  <c r="I16" i="1"/>
  <c r="J15" i="1"/>
  <c r="I15" i="1"/>
  <c r="J14" i="1"/>
  <c r="I14" i="1"/>
  <c r="J13" i="1"/>
  <c r="I13" i="1"/>
  <c r="L12" i="1"/>
  <c r="J12" i="1"/>
  <c r="J11" i="1"/>
  <c r="I11" i="1"/>
  <c r="J10" i="1"/>
  <c r="I10" i="1"/>
  <c r="J9" i="1"/>
  <c r="I9" i="1"/>
  <c r="J8" i="1"/>
  <c r="L8" i="1" s="1"/>
  <c r="J7" i="1"/>
  <c r="I7" i="1"/>
  <c r="L7" i="1" s="1"/>
  <c r="J6" i="1"/>
  <c r="I6" i="1"/>
  <c r="L6" i="1" s="1"/>
  <c r="J5" i="1"/>
  <c r="I5" i="1"/>
  <c r="L5" i="1" s="1"/>
  <c r="J4" i="1"/>
  <c r="I4" i="1"/>
  <c r="L4" i="1" s="1"/>
  <c r="L9" i="1" l="1"/>
  <c r="L10" i="1"/>
  <c r="L11" i="1"/>
  <c r="L13" i="1"/>
  <c r="L14" i="1"/>
  <c r="L15" i="1"/>
  <c r="L16" i="1"/>
  <c r="L17" i="1"/>
  <c r="L18" i="1"/>
  <c r="L20" i="1"/>
  <c r="L21" i="1"/>
  <c r="L22" i="1"/>
  <c r="L37" i="1"/>
</calcChain>
</file>

<file path=xl/sharedStrings.xml><?xml version="1.0" encoding="utf-8"?>
<sst xmlns="http://schemas.openxmlformats.org/spreadsheetml/2006/main" count="182" uniqueCount="121">
  <si>
    <t>Thanking you for your business.
PRAGATI LOGISTICS</t>
  </si>
  <si>
    <t>INV. NO.</t>
  </si>
  <si>
    <t>SL.</t>
  </si>
  <si>
    <t>HML</t>
  </si>
  <si>
    <t>LR CH.</t>
  </si>
  <si>
    <t>DATE</t>
  </si>
  <si>
    <t>LR NO.</t>
  </si>
  <si>
    <t>FROM</t>
  </si>
  <si>
    <t>DESTINATION</t>
  </si>
  <si>
    <t>CASE</t>
  </si>
  <si>
    <t>RATE</t>
  </si>
  <si>
    <t>AMT.</t>
  </si>
  <si>
    <t>CTC</t>
  </si>
  <si>
    <t>BALIAPAL</t>
  </si>
  <si>
    <t>JHARSUGUDA</t>
  </si>
  <si>
    <t>KEONJHAR</t>
  </si>
  <si>
    <t>JASIPUR</t>
  </si>
  <si>
    <t>TURUMUNGA</t>
  </si>
  <si>
    <t>INVOICE
PRAGATI LOGISTICS,SAMANTA SAHI KHUNTIA LANE,8984191006
GST No: 21AGHPB9356M1Z9</t>
  </si>
  <si>
    <t>BARIPADA</t>
  </si>
  <si>
    <t>TANGI</t>
  </si>
  <si>
    <t xml:space="preserve">
To,
M/S NAMOKAR ENTERPRISES
Address:MAHATAB ROAD H.O- R C SWAIN BEHIND SANGAM CINEMA ARUNODAYA MARKET MADHUPATNA CUTTACK,9337297151
GST No: 21AFPPP9944L1ZP
</t>
  </si>
  <si>
    <t>JATNI</t>
  </si>
  <si>
    <t>NUAPATNA</t>
  </si>
  <si>
    <t>AUL</t>
  </si>
  <si>
    <t>RAIRANGPUR</t>
  </si>
  <si>
    <t>KARANJIA</t>
  </si>
  <si>
    <t>ANGUL</t>
  </si>
  <si>
    <t>BALASORE</t>
  </si>
  <si>
    <t>UMERKOT</t>
  </si>
  <si>
    <t>NIMAPARA</t>
  </si>
  <si>
    <t>SUNABEDA</t>
  </si>
  <si>
    <t>034</t>
  </si>
  <si>
    <t>JAJPUR ROAD</t>
  </si>
  <si>
    <t>136</t>
  </si>
  <si>
    <t>JAJPUR TOWN</t>
  </si>
  <si>
    <t>182</t>
  </si>
  <si>
    <t>Kindly, verify &amp; confirm within 7 days, else GST will be filed by 20th NOV, 2025. 
GST to be paid by Consignor under Reverse Charge Mechanism(RCM) as per GST.</t>
  </si>
  <si>
    <t>04/10/2025</t>
  </si>
  <si>
    <t>PL/MA/06835</t>
  </si>
  <si>
    <t>285</t>
  </si>
  <si>
    <t>08/10/2025</t>
  </si>
  <si>
    <t>PL/DO/10180</t>
  </si>
  <si>
    <t>276</t>
  </si>
  <si>
    <t>PL/MA/06882</t>
  </si>
  <si>
    <t>003</t>
  </si>
  <si>
    <t>09/10/2025</t>
  </si>
  <si>
    <t>PL/DO/10276</t>
  </si>
  <si>
    <t>14</t>
  </si>
  <si>
    <t>PL/MA/06942</t>
  </si>
  <si>
    <t>016</t>
  </si>
  <si>
    <t>10/10/2025</t>
  </si>
  <si>
    <t>PL/DO/10336</t>
  </si>
  <si>
    <t>17</t>
  </si>
  <si>
    <t>11/10/2025</t>
  </si>
  <si>
    <t>PL/MA/07042</t>
  </si>
  <si>
    <t>026</t>
  </si>
  <si>
    <t>PL/MA/07046</t>
  </si>
  <si>
    <t>029</t>
  </si>
  <si>
    <t>PL/MA/07048</t>
  </si>
  <si>
    <t>027</t>
  </si>
  <si>
    <t>13/10/2025</t>
  </si>
  <si>
    <t>PL/DO/10469</t>
  </si>
  <si>
    <t>37</t>
  </si>
  <si>
    <t>PL/DO/10513</t>
  </si>
  <si>
    <t>PL/MA/07099</t>
  </si>
  <si>
    <t>36</t>
  </si>
  <si>
    <t>BOUDH</t>
  </si>
  <si>
    <t>PL/MA/07100</t>
  </si>
  <si>
    <t>35</t>
  </si>
  <si>
    <t>JALESWAR</t>
  </si>
  <si>
    <t>PL/MA/07132</t>
  </si>
  <si>
    <t>043</t>
  </si>
  <si>
    <t>14/10/2025</t>
  </si>
  <si>
    <t>PL/MA/07138</t>
  </si>
  <si>
    <t>051</t>
  </si>
  <si>
    <t>PL/MA/07172</t>
  </si>
  <si>
    <t>053</t>
  </si>
  <si>
    <t>18/10/2025</t>
  </si>
  <si>
    <t>PL/DO/10747</t>
  </si>
  <si>
    <t>64</t>
  </si>
  <si>
    <t>21/10/2025</t>
  </si>
  <si>
    <t>PL/MA/07370</t>
  </si>
  <si>
    <t>101</t>
  </si>
  <si>
    <t>PL/MA/07371</t>
  </si>
  <si>
    <t>97</t>
  </si>
  <si>
    <t>PL/MA/07373</t>
  </si>
  <si>
    <t>96</t>
  </si>
  <si>
    <t>25/10/2025</t>
  </si>
  <si>
    <t>PL/DO/11012</t>
  </si>
  <si>
    <t>PL/DO/11022</t>
  </si>
  <si>
    <t>127</t>
  </si>
  <si>
    <t>PL/DO/11024</t>
  </si>
  <si>
    <t>134</t>
  </si>
  <si>
    <t>PL/MA/07538</t>
  </si>
  <si>
    <t>114</t>
  </si>
  <si>
    <t>PL/MA/07550</t>
  </si>
  <si>
    <t>121/124</t>
  </si>
  <si>
    <t>PL/MA/07551</t>
  </si>
  <si>
    <t>128</t>
  </si>
  <si>
    <t>PL/MA/07569</t>
  </si>
  <si>
    <t>283</t>
  </si>
  <si>
    <t>27/10/2025</t>
  </si>
  <si>
    <t>PL/MA/07599</t>
  </si>
  <si>
    <t>140/146</t>
  </si>
  <si>
    <t>28/10/2025</t>
  </si>
  <si>
    <t>PL/MA/07664</t>
  </si>
  <si>
    <t>149</t>
  </si>
  <si>
    <t>PL/MA/07691</t>
  </si>
  <si>
    <t>158</t>
  </si>
  <si>
    <t>29/10/2025</t>
  </si>
  <si>
    <t>PL/MA/07721</t>
  </si>
  <si>
    <t>170</t>
  </si>
  <si>
    <t>30/10/2025</t>
  </si>
  <si>
    <t>PL/MA/07769</t>
  </si>
  <si>
    <t>181</t>
  </si>
  <si>
    <t>31/10/2025</t>
  </si>
  <si>
    <t>PL/DO/11360</t>
  </si>
  <si>
    <t>SIMILIA</t>
  </si>
  <si>
    <t>(RUPEES TWENTY FOUR THOUSAND SEVEN HUNDRED SEVENTY THREE ONLY)</t>
  </si>
  <si>
    <t>Bill Date:  31/10/2025
Bill NO : 19076
Total Amount: 24773.00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</si>
</sst>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7" xfId="0" applyNumberFormat="1" applyFont="1" applyBorder="1" applyAlignment="1">
      <alignment horizontal="left" wrapText="1"/>
    </xf>
    <xf numFmtId="0" fontId="1" fillId="0" borderId="8" xfId="0" applyNumberFormat="1" applyFont="1" applyBorder="1" applyAlignment="1">
      <alignment horizontal="left" wrapText="1"/>
    </xf>
    <xf numFmtId="0" fontId="1" fillId="0" borderId="9" xfId="0" applyNumberFormat="1" applyFont="1" applyBorder="1" applyAlignment="1">
      <alignment horizontal="left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left" wrapText="1"/>
    </xf>
    <xf numFmtId="0" fontId="1" fillId="0" borderId="13" xfId="0" applyNumberFormat="1" applyFont="1" applyBorder="1" applyAlignment="1">
      <alignment horizontal="left" wrapText="1"/>
    </xf>
    <xf numFmtId="0" fontId="1" fillId="0" borderId="14" xfId="0" applyNumberFormat="1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2" fontId="1" fillId="0" borderId="11" xfId="0" applyNumberFormat="1" applyFont="1" applyBorder="1" applyAlignment="1">
      <alignment horizontal="left" vertical="center" wrapText="1"/>
    </xf>
    <xf numFmtId="2" fontId="1" fillId="0" borderId="15" xfId="0" applyNumberFormat="1" applyFont="1" applyBorder="1" applyAlignment="1">
      <alignment horizontal="left" vertical="center" wrapText="1"/>
    </xf>
    <xf numFmtId="0" fontId="0" fillId="0" borderId="17" xfId="0" applyNumberFormat="1" applyFont="1" applyBorder="1" applyAlignment="1">
      <alignment horizontal="center"/>
    </xf>
    <xf numFmtId="0" fontId="0" fillId="0" borderId="18" xfId="0" applyNumberFormat="1" applyFont="1" applyBorder="1"/>
    <xf numFmtId="2" fontId="0" fillId="0" borderId="18" xfId="0" applyNumberFormat="1" applyFont="1" applyBorder="1"/>
    <xf numFmtId="2" fontId="0" fillId="0" borderId="19" xfId="0" applyNumberFormat="1" applyFont="1" applyBorder="1"/>
    <xf numFmtId="0" fontId="0" fillId="0" borderId="20" xfId="0" applyNumberFormat="1" applyFont="1" applyBorder="1" applyAlignment="1">
      <alignment horizontal="center"/>
    </xf>
    <xf numFmtId="2" fontId="0" fillId="0" borderId="21" xfId="0" applyNumberFormat="1" applyFont="1" applyBorder="1"/>
    <xf numFmtId="0" fontId="0" fillId="0" borderId="22" xfId="0" applyNumberFormat="1" applyFont="1" applyBorder="1" applyAlignment="1">
      <alignment horizontal="center"/>
    </xf>
    <xf numFmtId="0" fontId="0" fillId="0" borderId="23" xfId="0" applyNumberFormat="1" applyFont="1" applyBorder="1"/>
    <xf numFmtId="2" fontId="0" fillId="0" borderId="23" xfId="0" applyNumberFormat="1" applyFont="1" applyBorder="1"/>
    <xf numFmtId="2" fontId="0" fillId="0" borderId="24" xfId="0" applyNumberFormat="1" applyFont="1" applyBorder="1"/>
    <xf numFmtId="0" fontId="1" fillId="0" borderId="5" xfId="0" applyNumberFormat="1" applyFont="1" applyBorder="1" applyAlignment="1">
      <alignment horizontal="right" vertical="center"/>
    </xf>
    <xf numFmtId="0" fontId="1" fillId="0" borderId="6" xfId="0" applyNumberFormat="1" applyFont="1" applyBorder="1" applyAlignment="1">
      <alignment horizontal="right" vertical="center"/>
    </xf>
    <xf numFmtId="0" fontId="1" fillId="0" borderId="25" xfId="0" applyNumberFormat="1" applyFont="1" applyBorder="1" applyAlignment="1">
      <alignment horizontal="right" vertical="center"/>
    </xf>
    <xf numFmtId="2" fontId="1" fillId="0" borderId="4" xfId="0" applyNumberFormat="1" applyFont="1" applyBorder="1" applyAlignment="1">
      <alignment horizontal="right" vertical="center"/>
    </xf>
    <xf numFmtId="0" fontId="1" fillId="0" borderId="16" xfId="0" applyNumberFormat="1" applyFont="1" applyBorder="1" applyAlignment="1">
      <alignment horizont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19048</xdr:colOff>
      <xdr:row>0</xdr:row>
      <xdr:rowOff>95250</xdr:rowOff>
    </xdr:from>
    <xdr:to>
      <xdr:col>7</xdr:col>
      <xdr:colOff>47625</xdr:colOff>
      <xdr:row>0</xdr:row>
      <xdr:rowOff>885825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198" y="95250"/>
          <a:ext cx="3924302" cy="7905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>
        <row r="3">
          <cell r="C3" t="str">
            <v>DESTINATION</v>
          </cell>
          <cell r="D3" t="str">
            <v xml:space="preserve">  PRV. RATE / CASE</v>
          </cell>
          <cell r="E3" t="str">
            <v>NEW RATE CASE</v>
          </cell>
        </row>
        <row r="4">
          <cell r="C4" t="str">
            <v>DHENKANAL</v>
          </cell>
          <cell r="D4">
            <v>58</v>
          </cell>
          <cell r="E4">
            <v>63</v>
          </cell>
        </row>
        <row r="5">
          <cell r="C5" t="str">
            <v>JAGATSINGHPUR</v>
          </cell>
          <cell r="D5">
            <v>58</v>
          </cell>
          <cell r="E5">
            <v>63</v>
          </cell>
        </row>
        <row r="6">
          <cell r="C6" t="str">
            <v>JATNI</v>
          </cell>
          <cell r="D6">
            <v>58</v>
          </cell>
          <cell r="E6">
            <v>63</v>
          </cell>
        </row>
        <row r="7">
          <cell r="C7" t="str">
            <v>PURI</v>
          </cell>
          <cell r="D7">
            <v>58</v>
          </cell>
          <cell r="E7">
            <v>63</v>
          </cell>
        </row>
        <row r="8">
          <cell r="C8" t="str">
            <v>KENDRAPARA</v>
          </cell>
          <cell r="D8">
            <v>58</v>
          </cell>
          <cell r="E8">
            <v>63</v>
          </cell>
        </row>
        <row r="9">
          <cell r="C9" t="str">
            <v>SORO</v>
          </cell>
          <cell r="D9">
            <v>58</v>
          </cell>
          <cell r="E9">
            <v>63</v>
          </cell>
        </row>
        <row r="10">
          <cell r="C10" t="str">
            <v>NAYAGARH</v>
          </cell>
          <cell r="D10">
            <v>58</v>
          </cell>
          <cell r="E10">
            <v>63</v>
          </cell>
        </row>
        <row r="11">
          <cell r="C11" t="str">
            <v>NIMAPARA</v>
          </cell>
          <cell r="D11">
            <v>58</v>
          </cell>
          <cell r="E11">
            <v>63</v>
          </cell>
        </row>
        <row r="12">
          <cell r="C12" t="str">
            <v>KEONJHAR</v>
          </cell>
          <cell r="D12">
            <v>58</v>
          </cell>
          <cell r="E12">
            <v>63</v>
          </cell>
        </row>
        <row r="13">
          <cell r="C13" t="str">
            <v>JAJPUR ROAD</v>
          </cell>
          <cell r="D13">
            <v>58</v>
          </cell>
          <cell r="E13">
            <v>63</v>
          </cell>
        </row>
        <row r="14">
          <cell r="C14" t="str">
            <v>TANGI</v>
          </cell>
          <cell r="D14">
            <v>58</v>
          </cell>
          <cell r="E14">
            <v>63</v>
          </cell>
        </row>
        <row r="15">
          <cell r="C15" t="str">
            <v>BALAKATI</v>
          </cell>
          <cell r="D15">
            <v>58</v>
          </cell>
          <cell r="E15">
            <v>63</v>
          </cell>
        </row>
        <row r="16">
          <cell r="C16" t="str">
            <v>JAJPUR TOWN</v>
          </cell>
          <cell r="D16">
            <v>58</v>
          </cell>
          <cell r="E16">
            <v>63</v>
          </cell>
        </row>
        <row r="17">
          <cell r="C17" t="str">
            <v>SALIPUR</v>
          </cell>
          <cell r="D17">
            <v>58</v>
          </cell>
          <cell r="E17">
            <v>63</v>
          </cell>
        </row>
        <row r="18">
          <cell r="C18" t="str">
            <v>NUAPATNA</v>
          </cell>
          <cell r="D18">
            <v>58</v>
          </cell>
          <cell r="E18">
            <v>63</v>
          </cell>
        </row>
        <row r="19">
          <cell r="C19" t="str">
            <v>BHUBAN</v>
          </cell>
          <cell r="D19">
            <v>58</v>
          </cell>
          <cell r="E19">
            <v>63</v>
          </cell>
        </row>
        <row r="20">
          <cell r="C20" t="str">
            <v>BOLANGIR</v>
          </cell>
          <cell r="D20">
            <v>58</v>
          </cell>
          <cell r="E20">
            <v>100</v>
          </cell>
        </row>
        <row r="21">
          <cell r="C21" t="str">
            <v>JHARSUGUDA</v>
          </cell>
          <cell r="D21">
            <v>58</v>
          </cell>
          <cell r="E21">
            <v>80</v>
          </cell>
        </row>
        <row r="22">
          <cell r="C22" t="str">
            <v>SIMILIA</v>
          </cell>
          <cell r="D22">
            <v>58</v>
          </cell>
          <cell r="E22">
            <v>63</v>
          </cell>
        </row>
        <row r="23">
          <cell r="C23" t="str">
            <v>GAMBHARIMUNDA</v>
          </cell>
          <cell r="D23">
            <v>58</v>
          </cell>
          <cell r="E23">
            <v>63</v>
          </cell>
        </row>
        <row r="24">
          <cell r="C24" t="str">
            <v>SANTHAR</v>
          </cell>
          <cell r="D24">
            <v>58</v>
          </cell>
          <cell r="E24">
            <v>63</v>
          </cell>
        </row>
        <row r="25">
          <cell r="C25" t="str">
            <v>ADASPUR</v>
          </cell>
          <cell r="D25">
            <v>58</v>
          </cell>
          <cell r="E25">
            <v>63</v>
          </cell>
        </row>
        <row r="26">
          <cell r="C26" t="str">
            <v>AUL</v>
          </cell>
          <cell r="D26">
            <v>58</v>
          </cell>
          <cell r="E26">
            <v>63</v>
          </cell>
        </row>
        <row r="27">
          <cell r="C27" t="str">
            <v>BRAHMANJHARILO</v>
          </cell>
          <cell r="D27">
            <v>58</v>
          </cell>
          <cell r="E27">
            <v>63</v>
          </cell>
        </row>
        <row r="28">
          <cell r="C28" t="str">
            <v>RAJ SUNAKHALA</v>
          </cell>
          <cell r="D28">
            <v>58</v>
          </cell>
          <cell r="E28">
            <v>63</v>
          </cell>
        </row>
        <row r="29">
          <cell r="C29" t="str">
            <v>DASPALLA</v>
          </cell>
          <cell r="D29">
            <v>58</v>
          </cell>
          <cell r="E29">
            <v>63</v>
          </cell>
        </row>
        <row r="30">
          <cell r="C30" t="str">
            <v>BEGUNIA</v>
          </cell>
          <cell r="D30">
            <v>58</v>
          </cell>
          <cell r="E30">
            <v>63</v>
          </cell>
        </row>
        <row r="31">
          <cell r="C31" t="str">
            <v>RAIRANGPUR</v>
          </cell>
          <cell r="D31">
            <v>80</v>
          </cell>
          <cell r="E31">
            <v>85</v>
          </cell>
        </row>
        <row r="32">
          <cell r="C32" t="str">
            <v>KARANJIA</v>
          </cell>
          <cell r="D32">
            <v>80</v>
          </cell>
          <cell r="E32">
            <v>85</v>
          </cell>
        </row>
        <row r="33">
          <cell r="C33" t="str">
            <v>BOUDH</v>
          </cell>
          <cell r="D33">
            <v>80</v>
          </cell>
          <cell r="E33">
            <v>85</v>
          </cell>
        </row>
        <row r="34">
          <cell r="C34" t="str">
            <v>TURUMUNGA</v>
          </cell>
          <cell r="D34">
            <v>80</v>
          </cell>
          <cell r="E34">
            <v>85</v>
          </cell>
        </row>
        <row r="35">
          <cell r="C35" t="str">
            <v>BALIAPAL</v>
          </cell>
          <cell r="D35">
            <v>85</v>
          </cell>
          <cell r="E35">
            <v>90</v>
          </cell>
        </row>
        <row r="36">
          <cell r="C36" t="str">
            <v>JASIPUR</v>
          </cell>
          <cell r="D36">
            <v>85</v>
          </cell>
          <cell r="E36">
            <v>90</v>
          </cell>
        </row>
        <row r="37">
          <cell r="C37" t="str">
            <v>CHANDANESWAR</v>
          </cell>
          <cell r="D37">
            <v>85</v>
          </cell>
          <cell r="E37">
            <v>90</v>
          </cell>
        </row>
        <row r="38">
          <cell r="C38" t="str">
            <v>BUGUDA</v>
          </cell>
          <cell r="D38">
            <v>90</v>
          </cell>
          <cell r="E38">
            <v>95</v>
          </cell>
        </row>
        <row r="39">
          <cell r="C39" t="str">
            <v>REDHAKHOL</v>
          </cell>
          <cell r="D39">
            <v>100</v>
          </cell>
          <cell r="E39">
            <v>105</v>
          </cell>
        </row>
        <row r="40">
          <cell r="C40" t="str">
            <v>SUNABEDA</v>
          </cell>
          <cell r="D40">
            <v>100</v>
          </cell>
          <cell r="E40">
            <v>105</v>
          </cell>
        </row>
        <row r="41">
          <cell r="C41" t="str">
            <v>KHARIAR ROAD</v>
          </cell>
          <cell r="D41">
            <v>100</v>
          </cell>
          <cell r="E41">
            <v>105</v>
          </cell>
        </row>
        <row r="42">
          <cell r="C42" t="str">
            <v>KORAPUT</v>
          </cell>
          <cell r="D42">
            <v>100</v>
          </cell>
          <cell r="E42">
            <v>105</v>
          </cell>
        </row>
        <row r="43">
          <cell r="C43" t="str">
            <v>NABARANGPUR</v>
          </cell>
          <cell r="D43">
            <v>100</v>
          </cell>
          <cell r="E43">
            <v>105</v>
          </cell>
        </row>
        <row r="44">
          <cell r="C44" t="str">
            <v>MUNIGUDA</v>
          </cell>
          <cell r="D44">
            <v>120</v>
          </cell>
          <cell r="E44">
            <v>125</v>
          </cell>
        </row>
        <row r="45">
          <cell r="C45" t="str">
            <v>ANGUL</v>
          </cell>
          <cell r="D45">
            <v>58</v>
          </cell>
          <cell r="E45">
            <v>63</v>
          </cell>
        </row>
        <row r="46">
          <cell r="C46" t="str">
            <v>BALASORE</v>
          </cell>
          <cell r="D46">
            <v>58</v>
          </cell>
          <cell r="E46">
            <v>63</v>
          </cell>
        </row>
        <row r="47">
          <cell r="C47" t="str">
            <v>BERHAMPUR</v>
          </cell>
          <cell r="D47">
            <v>58</v>
          </cell>
          <cell r="E47">
            <v>63</v>
          </cell>
        </row>
        <row r="48">
          <cell r="C48" t="str">
            <v>BHADRAK</v>
          </cell>
          <cell r="D48">
            <v>58</v>
          </cell>
          <cell r="E48">
            <v>63</v>
          </cell>
        </row>
        <row r="49">
          <cell r="C49" t="str">
            <v>BHUBANESWAR</v>
          </cell>
          <cell r="D49">
            <v>58</v>
          </cell>
          <cell r="E49">
            <v>63</v>
          </cell>
        </row>
        <row r="50">
          <cell r="C50" t="str">
            <v>KHURDA</v>
          </cell>
          <cell r="D50">
            <v>58</v>
          </cell>
          <cell r="E50">
            <v>63</v>
          </cell>
        </row>
        <row r="51">
          <cell r="C51" t="str">
            <v>PARADEEP</v>
          </cell>
          <cell r="D51">
            <v>58</v>
          </cell>
          <cell r="E51">
            <v>63</v>
          </cell>
        </row>
        <row r="52">
          <cell r="C52" t="str">
            <v>SAMBALPUR</v>
          </cell>
          <cell r="D52">
            <v>58</v>
          </cell>
          <cell r="E52">
            <v>63</v>
          </cell>
        </row>
        <row r="53">
          <cell r="C53" t="str">
            <v>TALCHER</v>
          </cell>
          <cell r="D53">
            <v>58</v>
          </cell>
          <cell r="E53">
            <v>63</v>
          </cell>
        </row>
        <row r="54">
          <cell r="C54" t="str">
            <v>BARIPADA</v>
          </cell>
          <cell r="D54">
            <v>58</v>
          </cell>
          <cell r="E54">
            <v>63</v>
          </cell>
        </row>
        <row r="55">
          <cell r="C55" t="str">
            <v>JARKA</v>
          </cell>
          <cell r="D55">
            <v>58</v>
          </cell>
          <cell r="E55">
            <v>63</v>
          </cell>
        </row>
        <row r="56">
          <cell r="C56" t="str">
            <v>JALESWAR</v>
          </cell>
          <cell r="D56">
            <v>58</v>
          </cell>
          <cell r="E56">
            <v>63</v>
          </cell>
        </row>
        <row r="57">
          <cell r="C57" t="str">
            <v>NISCHINTKOILI</v>
          </cell>
          <cell r="D57">
            <v>58</v>
          </cell>
          <cell r="E57">
            <v>63</v>
          </cell>
        </row>
        <row r="58">
          <cell r="C58" t="str">
            <v>BALUGAON</v>
          </cell>
          <cell r="D58">
            <v>58</v>
          </cell>
          <cell r="E58">
            <v>63</v>
          </cell>
        </row>
        <row r="59">
          <cell r="C59" t="str">
            <v>KESHPUR</v>
          </cell>
        </row>
        <row r="60">
          <cell r="C60" t="str">
            <v>NAUGAON</v>
          </cell>
        </row>
        <row r="61">
          <cell r="C61" t="str">
            <v>NIRAKARPUR</v>
          </cell>
        </row>
        <row r="62">
          <cell r="C62" t="str">
            <v>SIMULIA</v>
          </cell>
        </row>
        <row r="63">
          <cell r="C63" t="str">
            <v>RANIGUDA</v>
          </cell>
        </row>
        <row r="64">
          <cell r="C64" t="str">
            <v>BETANATI</v>
          </cell>
        </row>
        <row r="65">
          <cell r="C65" t="str">
            <v>PUNANGA</v>
          </cell>
        </row>
        <row r="66">
          <cell r="C66" t="str">
            <v>SIMILIGUDA</v>
          </cell>
        </row>
        <row r="67">
          <cell r="C67" t="str">
            <v>MALKANGIRI</v>
          </cell>
        </row>
        <row r="68">
          <cell r="C68" t="str">
            <v>CHILIKA</v>
          </cell>
        </row>
        <row r="69">
          <cell r="C69" t="str">
            <v>TINIMUHANI</v>
          </cell>
        </row>
        <row r="70">
          <cell r="C70" t="str">
            <v>CHANDIKHOL</v>
          </cell>
          <cell r="E70">
            <v>63</v>
          </cell>
        </row>
        <row r="71">
          <cell r="C71" t="str">
            <v>SANTHARA</v>
          </cell>
        </row>
        <row r="72">
          <cell r="C72" t="str">
            <v>BANASARA</v>
          </cell>
        </row>
        <row r="73">
          <cell r="C73" t="str">
            <v>BALIPADA</v>
          </cell>
        </row>
        <row r="74">
          <cell r="C74" t="str">
            <v>TIRTOL</v>
          </cell>
        </row>
        <row r="75">
          <cell r="C75" t="str">
            <v>GUNUPUR</v>
          </cell>
          <cell r="D75">
            <v>100</v>
          </cell>
          <cell r="E75">
            <v>105</v>
          </cell>
        </row>
        <row r="76">
          <cell r="C76" t="str">
            <v>PARALAKHEMUNDI</v>
          </cell>
        </row>
        <row r="77">
          <cell r="C77" t="str">
            <v>ROURKELA</v>
          </cell>
        </row>
        <row r="78">
          <cell r="C78" t="str">
            <v>RAHAMA</v>
          </cell>
        </row>
        <row r="79">
          <cell r="C79" t="str">
            <v>BARI</v>
          </cell>
        </row>
        <row r="80">
          <cell r="C80" t="str">
            <v>TIGIRIA</v>
          </cell>
          <cell r="D80">
            <v>58</v>
          </cell>
          <cell r="E80">
            <v>63</v>
          </cell>
        </row>
        <row r="81">
          <cell r="C81" t="str">
            <v>AGARPADA</v>
          </cell>
        </row>
        <row r="82">
          <cell r="C82" t="str">
            <v>BANSA</v>
          </cell>
        </row>
        <row r="83">
          <cell r="C83" t="str">
            <v>KANTIGADIA</v>
          </cell>
        </row>
        <row r="84">
          <cell r="C84" t="str">
            <v>ANANDPUR</v>
          </cell>
          <cell r="D84">
            <v>58</v>
          </cell>
          <cell r="E84">
            <v>63</v>
          </cell>
        </row>
        <row r="85">
          <cell r="C85" t="str">
            <v>DEOGARH</v>
          </cell>
          <cell r="D85">
            <v>120</v>
          </cell>
          <cell r="E85">
            <v>125</v>
          </cell>
        </row>
        <row r="86">
          <cell r="C86" t="str">
            <v>RAYAGADA</v>
          </cell>
          <cell r="D86">
            <v>80</v>
          </cell>
          <cell r="E86">
            <v>85</v>
          </cell>
        </row>
        <row r="87">
          <cell r="C87" t="str">
            <v>KESINGA</v>
          </cell>
        </row>
        <row r="88">
          <cell r="C88" t="str">
            <v>KUAKHIA</v>
          </cell>
        </row>
        <row r="89">
          <cell r="C89" t="str">
            <v>PHULBANI</v>
          </cell>
          <cell r="D89">
            <v>80</v>
          </cell>
          <cell r="E89">
            <v>85</v>
          </cell>
        </row>
        <row r="90">
          <cell r="C90" t="str">
            <v>PURUNAKATAK</v>
          </cell>
          <cell r="D90">
            <v>80</v>
          </cell>
          <cell r="E90">
            <v>85</v>
          </cell>
        </row>
        <row r="91">
          <cell r="C91" t="str">
            <v>JAYPATNA</v>
          </cell>
        </row>
        <row r="92">
          <cell r="C92" t="str">
            <v>BHANJANAGAR</v>
          </cell>
        </row>
        <row r="93">
          <cell r="C93" t="str">
            <v>PADMAPUR</v>
          </cell>
        </row>
        <row r="94">
          <cell r="C94" t="str">
            <v>RAJPUR JALESWAR</v>
          </cell>
        </row>
        <row r="95">
          <cell r="C95" t="str">
            <v>UMERKOT</v>
          </cell>
          <cell r="E95">
            <v>105</v>
          </cell>
        </row>
        <row r="96">
          <cell r="C96" t="str">
            <v>SIKO</v>
          </cell>
        </row>
        <row r="97">
          <cell r="C97" t="str">
            <v>PHULNAKHARA</v>
          </cell>
          <cell r="D97">
            <v>58</v>
          </cell>
          <cell r="E97">
            <v>63</v>
          </cell>
        </row>
        <row r="98">
          <cell r="C98" t="str">
            <v>PATTAMUNDAI</v>
          </cell>
          <cell r="D98">
            <v>58</v>
          </cell>
          <cell r="E98">
            <v>63</v>
          </cell>
        </row>
        <row r="99">
          <cell r="C99" t="str">
            <v>PADMAPUR (BARGARH)</v>
          </cell>
          <cell r="D99">
            <v>100</v>
          </cell>
          <cell r="E99">
            <v>105</v>
          </cell>
        </row>
        <row r="100">
          <cell r="C100" t="str">
            <v>BALIMELA</v>
          </cell>
          <cell r="D100">
            <v>200</v>
          </cell>
          <cell r="E100">
            <v>205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45"/>
  <sheetViews>
    <sheetView tabSelected="1" workbookViewId="0">
      <selection activeCell="S10" sqref="S10"/>
    </sheetView>
  </sheetViews>
  <sheetFormatPr defaultRowHeight="15"/>
  <cols>
    <col min="1" max="1" width="0.85546875" style="1" customWidth="1"/>
    <col min="2" max="2" width="4.140625" style="1" customWidth="1"/>
    <col min="3" max="3" width="11.42578125" style="1" customWidth="1"/>
    <col min="4" max="4" width="12.7109375" style="1" bestFit="1" customWidth="1"/>
    <col min="5" max="5" width="8.7109375" style="1" bestFit="1" customWidth="1"/>
    <col min="6" max="6" width="6.7109375" style="1" customWidth="1"/>
    <col min="7" max="7" width="14.7109375" style="1" customWidth="1"/>
    <col min="8" max="8" width="6.140625" style="1" customWidth="1"/>
    <col min="9" max="9" width="7.140625" style="2" customWidth="1"/>
    <col min="10" max="10" width="6.85546875" style="2" customWidth="1"/>
    <col min="11" max="11" width="7" style="2" customWidth="1"/>
    <col min="12" max="12" width="9.42578125" style="2" customWidth="1"/>
    <col min="13" max="16384" width="9.140625" style="1"/>
  </cols>
  <sheetData>
    <row r="1" spans="2:17" ht="80.25" customHeight="1" thickBot="1">
      <c r="B1" s="22"/>
      <c r="C1" s="23"/>
      <c r="D1" s="23"/>
      <c r="E1" s="23"/>
      <c r="F1" s="23"/>
      <c r="G1" s="23"/>
      <c r="H1" s="23"/>
      <c r="I1" s="27" t="s">
        <v>18</v>
      </c>
      <c r="J1" s="27"/>
      <c r="K1" s="27"/>
      <c r="L1" s="28"/>
    </row>
    <row r="2" spans="2:17" ht="92.25" customHeight="1" thickBot="1">
      <c r="B2" s="24" t="s">
        <v>21</v>
      </c>
      <c r="C2" s="25"/>
      <c r="D2" s="25"/>
      <c r="E2" s="25"/>
      <c r="F2" s="25"/>
      <c r="G2" s="25"/>
      <c r="H2" s="26"/>
      <c r="I2" s="29" t="s">
        <v>120</v>
      </c>
      <c r="J2" s="29"/>
      <c r="K2" s="29"/>
      <c r="L2" s="30"/>
      <c r="M2" s="2"/>
      <c r="N2" s="2"/>
      <c r="O2" s="6"/>
      <c r="Q2" s="2"/>
    </row>
    <row r="3" spans="2:17" s="7" customFormat="1" ht="15" customHeight="1" thickBot="1">
      <c r="B3" s="8" t="s">
        <v>2</v>
      </c>
      <c r="C3" s="9" t="s">
        <v>5</v>
      </c>
      <c r="D3" s="9" t="s">
        <v>6</v>
      </c>
      <c r="E3" s="9" t="s">
        <v>1</v>
      </c>
      <c r="F3" s="9" t="s">
        <v>7</v>
      </c>
      <c r="G3" s="9" t="s">
        <v>8</v>
      </c>
      <c r="H3" s="9" t="s">
        <v>9</v>
      </c>
      <c r="I3" s="10" t="s">
        <v>10</v>
      </c>
      <c r="J3" s="10" t="s">
        <v>3</v>
      </c>
      <c r="K3" s="10" t="s">
        <v>4</v>
      </c>
      <c r="L3" s="11" t="s">
        <v>11</v>
      </c>
      <c r="N3" s="1"/>
    </row>
    <row r="4" spans="2:17" s="4" customFormat="1" ht="15" customHeight="1">
      <c r="B4" s="31">
        <v>1</v>
      </c>
      <c r="C4" s="32" t="s">
        <v>38</v>
      </c>
      <c r="D4" s="32" t="s">
        <v>39</v>
      </c>
      <c r="E4" s="32" t="s">
        <v>40</v>
      </c>
      <c r="F4" s="32" t="s">
        <v>12</v>
      </c>
      <c r="G4" s="32" t="s">
        <v>15</v>
      </c>
      <c r="H4" s="32">
        <v>19</v>
      </c>
      <c r="I4" s="33">
        <f>VLOOKUP(G4,'[1]NAMKAR '!$C$3:$E$116,3,FALSE)</f>
        <v>63</v>
      </c>
      <c r="J4" s="33">
        <f>H4*1</f>
        <v>19</v>
      </c>
      <c r="K4" s="33">
        <v>25</v>
      </c>
      <c r="L4" s="34">
        <f>H4*I4+J4+K4</f>
        <v>1241</v>
      </c>
      <c r="N4" s="1"/>
    </row>
    <row r="5" spans="2:17" s="4" customFormat="1" ht="15" customHeight="1">
      <c r="B5" s="35">
        <v>2</v>
      </c>
      <c r="C5" s="12" t="s">
        <v>41</v>
      </c>
      <c r="D5" s="12" t="s">
        <v>42</v>
      </c>
      <c r="E5" s="12" t="s">
        <v>43</v>
      </c>
      <c r="F5" s="12" t="s">
        <v>12</v>
      </c>
      <c r="G5" s="12" t="s">
        <v>24</v>
      </c>
      <c r="H5" s="12">
        <v>8</v>
      </c>
      <c r="I5" s="13">
        <f>VLOOKUP(G5,'[1]NAMKAR '!$C$3:$E$116,3,FALSE)</f>
        <v>63</v>
      </c>
      <c r="J5" s="13">
        <f>H5*1</f>
        <v>8</v>
      </c>
      <c r="K5" s="13">
        <v>25</v>
      </c>
      <c r="L5" s="36">
        <f>H5*I5+J5+K5</f>
        <v>537</v>
      </c>
      <c r="N5" s="1"/>
    </row>
    <row r="6" spans="2:17" s="4" customFormat="1" ht="15" customHeight="1">
      <c r="B6" s="35">
        <v>3</v>
      </c>
      <c r="C6" s="12" t="s">
        <v>41</v>
      </c>
      <c r="D6" s="12" t="s">
        <v>44</v>
      </c>
      <c r="E6" s="12" t="s">
        <v>45</v>
      </c>
      <c r="F6" s="12" t="s">
        <v>12</v>
      </c>
      <c r="G6" s="12" t="s">
        <v>19</v>
      </c>
      <c r="H6" s="12">
        <v>10</v>
      </c>
      <c r="I6" s="13">
        <f>VLOOKUP(G6,'[1]NAMKAR '!$C$3:$E$116,3,FALSE)</f>
        <v>63</v>
      </c>
      <c r="J6" s="13">
        <f>H6*1</f>
        <v>10</v>
      </c>
      <c r="K6" s="13">
        <v>25</v>
      </c>
      <c r="L6" s="36">
        <f>H6*I6+J6+K6</f>
        <v>665</v>
      </c>
      <c r="N6" s="1"/>
    </row>
    <row r="7" spans="2:17" s="4" customFormat="1" ht="15" customHeight="1">
      <c r="B7" s="35">
        <v>4</v>
      </c>
      <c r="C7" s="12" t="s">
        <v>46</v>
      </c>
      <c r="D7" s="12" t="s">
        <v>47</v>
      </c>
      <c r="E7" s="12" t="s">
        <v>48</v>
      </c>
      <c r="F7" s="12" t="s">
        <v>12</v>
      </c>
      <c r="G7" s="12" t="s">
        <v>20</v>
      </c>
      <c r="H7" s="12">
        <v>6</v>
      </c>
      <c r="I7" s="13">
        <f>VLOOKUP(G7,'[1]NAMKAR '!$C$3:$E$116,3,FALSE)</f>
        <v>63</v>
      </c>
      <c r="J7" s="13">
        <f>H7*1</f>
        <v>6</v>
      </c>
      <c r="K7" s="13">
        <v>25</v>
      </c>
      <c r="L7" s="36">
        <f>H7*I7+J7+K7</f>
        <v>409</v>
      </c>
      <c r="N7" s="1"/>
    </row>
    <row r="8" spans="2:17" s="4" customFormat="1" ht="15" customHeight="1">
      <c r="B8" s="35">
        <v>5</v>
      </c>
      <c r="C8" s="12" t="s">
        <v>46</v>
      </c>
      <c r="D8" s="12" t="s">
        <v>49</v>
      </c>
      <c r="E8" s="12" t="s">
        <v>50</v>
      </c>
      <c r="F8" s="12" t="s">
        <v>12</v>
      </c>
      <c r="G8" s="12" t="s">
        <v>14</v>
      </c>
      <c r="H8" s="12">
        <v>14</v>
      </c>
      <c r="I8" s="13">
        <v>70</v>
      </c>
      <c r="J8" s="13">
        <f>H8*1</f>
        <v>14</v>
      </c>
      <c r="K8" s="13">
        <v>25</v>
      </c>
      <c r="L8" s="36">
        <f>H8*I8+J8+K8</f>
        <v>1019</v>
      </c>
      <c r="N8" s="1"/>
    </row>
    <row r="9" spans="2:17" s="4" customFormat="1" ht="15" customHeight="1">
      <c r="B9" s="35">
        <v>6</v>
      </c>
      <c r="C9" s="12" t="s">
        <v>51</v>
      </c>
      <c r="D9" s="12" t="s">
        <v>52</v>
      </c>
      <c r="E9" s="12" t="s">
        <v>53</v>
      </c>
      <c r="F9" s="12" t="s">
        <v>12</v>
      </c>
      <c r="G9" s="12" t="s">
        <v>35</v>
      </c>
      <c r="H9" s="12">
        <v>12</v>
      </c>
      <c r="I9" s="13">
        <f>VLOOKUP(G9,'[1]NAMKAR '!$C$3:$E$116,3,FALSE)</f>
        <v>63</v>
      </c>
      <c r="J9" s="13">
        <f>H9*1</f>
        <v>12</v>
      </c>
      <c r="K9" s="13">
        <v>25</v>
      </c>
      <c r="L9" s="36">
        <f>H9*I9+J9+K9</f>
        <v>793</v>
      </c>
      <c r="N9" s="1"/>
    </row>
    <row r="10" spans="2:17" s="4" customFormat="1" ht="15" customHeight="1">
      <c r="B10" s="35">
        <v>7</v>
      </c>
      <c r="C10" s="12" t="s">
        <v>54</v>
      </c>
      <c r="D10" s="12" t="s">
        <v>55</v>
      </c>
      <c r="E10" s="12" t="s">
        <v>56</v>
      </c>
      <c r="F10" s="12" t="s">
        <v>12</v>
      </c>
      <c r="G10" s="12" t="s">
        <v>28</v>
      </c>
      <c r="H10" s="12">
        <v>26</v>
      </c>
      <c r="I10" s="13">
        <f>VLOOKUP(G10,'[1]NAMKAR '!$C$3:$E$116,3,FALSE)</f>
        <v>63</v>
      </c>
      <c r="J10" s="13">
        <f>H10*1</f>
        <v>26</v>
      </c>
      <c r="K10" s="13">
        <v>25</v>
      </c>
      <c r="L10" s="36">
        <f>H10*I10+J10+K10</f>
        <v>1689</v>
      </c>
      <c r="N10" s="1"/>
    </row>
    <row r="11" spans="2:17" s="4" customFormat="1" ht="15" customHeight="1">
      <c r="B11" s="35">
        <v>8</v>
      </c>
      <c r="C11" s="12" t="s">
        <v>54</v>
      </c>
      <c r="D11" s="12" t="s">
        <v>57</v>
      </c>
      <c r="E11" s="12" t="s">
        <v>58</v>
      </c>
      <c r="F11" s="12" t="s">
        <v>12</v>
      </c>
      <c r="G11" s="12" t="s">
        <v>19</v>
      </c>
      <c r="H11" s="12">
        <v>10</v>
      </c>
      <c r="I11" s="13">
        <f>VLOOKUP(G11,'[1]NAMKAR '!$C$3:$E$116,3,FALSE)</f>
        <v>63</v>
      </c>
      <c r="J11" s="13">
        <f>H11*1</f>
        <v>10</v>
      </c>
      <c r="K11" s="13">
        <v>25</v>
      </c>
      <c r="L11" s="36">
        <f>H11*I11+J11+K11</f>
        <v>665</v>
      </c>
      <c r="N11" s="1"/>
    </row>
    <row r="12" spans="2:17" s="4" customFormat="1" ht="15" customHeight="1">
      <c r="B12" s="35">
        <v>9</v>
      </c>
      <c r="C12" s="12" t="s">
        <v>54</v>
      </c>
      <c r="D12" s="12" t="s">
        <v>59</v>
      </c>
      <c r="E12" s="12" t="s">
        <v>60</v>
      </c>
      <c r="F12" s="12" t="s">
        <v>12</v>
      </c>
      <c r="G12" s="12" t="s">
        <v>27</v>
      </c>
      <c r="H12" s="12">
        <v>11</v>
      </c>
      <c r="I12" s="13">
        <v>40</v>
      </c>
      <c r="J12" s="13">
        <f>H12*1</f>
        <v>11</v>
      </c>
      <c r="K12" s="13">
        <v>25</v>
      </c>
      <c r="L12" s="36">
        <f>H12*I12+J12+K12</f>
        <v>476</v>
      </c>
      <c r="N12" s="1"/>
    </row>
    <row r="13" spans="2:17" s="4" customFormat="1" ht="15" customHeight="1">
      <c r="B13" s="35">
        <v>10</v>
      </c>
      <c r="C13" s="12" t="s">
        <v>61</v>
      </c>
      <c r="D13" s="12" t="s">
        <v>62</v>
      </c>
      <c r="E13" s="12" t="s">
        <v>63</v>
      </c>
      <c r="F13" s="12" t="s">
        <v>12</v>
      </c>
      <c r="G13" s="12" t="s">
        <v>13</v>
      </c>
      <c r="H13" s="12">
        <v>4</v>
      </c>
      <c r="I13" s="13">
        <f>VLOOKUP(G13,'[1]NAMKAR '!$C$3:$E$116,3,FALSE)</f>
        <v>90</v>
      </c>
      <c r="J13" s="13">
        <f>H13*1</f>
        <v>4</v>
      </c>
      <c r="K13" s="13">
        <v>25</v>
      </c>
      <c r="L13" s="36">
        <f>H13*I13+J13+K13</f>
        <v>389</v>
      </c>
      <c r="N13" s="1"/>
    </row>
    <row r="14" spans="2:17" s="4" customFormat="1" ht="15" customHeight="1">
      <c r="B14" s="35">
        <v>11</v>
      </c>
      <c r="C14" s="12" t="s">
        <v>61</v>
      </c>
      <c r="D14" s="12" t="s">
        <v>64</v>
      </c>
      <c r="E14" s="12" t="s">
        <v>32</v>
      </c>
      <c r="F14" s="12" t="s">
        <v>12</v>
      </c>
      <c r="G14" s="12" t="s">
        <v>23</v>
      </c>
      <c r="H14" s="12">
        <v>8</v>
      </c>
      <c r="I14" s="13">
        <f>VLOOKUP(G14,'[1]NAMKAR '!$C$3:$E$116,3,FALSE)</f>
        <v>63</v>
      </c>
      <c r="J14" s="13">
        <f>H14*1</f>
        <v>8</v>
      </c>
      <c r="K14" s="13">
        <v>25</v>
      </c>
      <c r="L14" s="36">
        <f>H14*I14+J14+K14</f>
        <v>537</v>
      </c>
      <c r="N14" s="1"/>
    </row>
    <row r="15" spans="2:17" s="4" customFormat="1" ht="15" customHeight="1">
      <c r="B15" s="35">
        <v>12</v>
      </c>
      <c r="C15" s="12" t="s">
        <v>61</v>
      </c>
      <c r="D15" s="12" t="s">
        <v>65</v>
      </c>
      <c r="E15" s="12" t="s">
        <v>66</v>
      </c>
      <c r="F15" s="12" t="s">
        <v>12</v>
      </c>
      <c r="G15" s="12" t="s">
        <v>67</v>
      </c>
      <c r="H15" s="12">
        <v>1</v>
      </c>
      <c r="I15" s="13">
        <f>VLOOKUP(G15,'[1]NAMKAR '!$C$3:$E$116,3,FALSE)</f>
        <v>85</v>
      </c>
      <c r="J15" s="13">
        <f>H15*1</f>
        <v>1</v>
      </c>
      <c r="K15" s="13">
        <v>25</v>
      </c>
      <c r="L15" s="36">
        <f>H15*I15+J15+K15</f>
        <v>111</v>
      </c>
      <c r="N15" s="1"/>
    </row>
    <row r="16" spans="2:17" s="4" customFormat="1" ht="15" customHeight="1">
      <c r="B16" s="35">
        <v>13</v>
      </c>
      <c r="C16" s="12" t="s">
        <v>61</v>
      </c>
      <c r="D16" s="12" t="s">
        <v>68</v>
      </c>
      <c r="E16" s="12" t="s">
        <v>69</v>
      </c>
      <c r="F16" s="12" t="s">
        <v>12</v>
      </c>
      <c r="G16" s="12" t="s">
        <v>70</v>
      </c>
      <c r="H16" s="12">
        <v>4</v>
      </c>
      <c r="I16" s="13">
        <f>VLOOKUP(G16,'[1]NAMKAR '!$C$3:$E$116,3,FALSE)</f>
        <v>63</v>
      </c>
      <c r="J16" s="13">
        <f>H16*1</f>
        <v>4</v>
      </c>
      <c r="K16" s="13">
        <v>25</v>
      </c>
      <c r="L16" s="36">
        <f>H16*I16+J16+K16</f>
        <v>281</v>
      </c>
      <c r="N16" s="1"/>
    </row>
    <row r="17" spans="2:14" s="4" customFormat="1" ht="15" customHeight="1">
      <c r="B17" s="35">
        <v>14</v>
      </c>
      <c r="C17" s="12" t="s">
        <v>61</v>
      </c>
      <c r="D17" s="12" t="s">
        <v>71</v>
      </c>
      <c r="E17" s="12" t="s">
        <v>72</v>
      </c>
      <c r="F17" s="12" t="s">
        <v>12</v>
      </c>
      <c r="G17" s="12" t="s">
        <v>19</v>
      </c>
      <c r="H17" s="12">
        <v>9</v>
      </c>
      <c r="I17" s="13">
        <f>VLOOKUP(G17,'[1]NAMKAR '!$C$3:$E$116,3,FALSE)</f>
        <v>63</v>
      </c>
      <c r="J17" s="13">
        <f>H17*1</f>
        <v>9</v>
      </c>
      <c r="K17" s="13">
        <v>25</v>
      </c>
      <c r="L17" s="36">
        <f>H17*I17+J17+K17</f>
        <v>601</v>
      </c>
      <c r="N17" s="1"/>
    </row>
    <row r="18" spans="2:14" s="4" customFormat="1" ht="15" customHeight="1">
      <c r="B18" s="35">
        <v>15</v>
      </c>
      <c r="C18" s="12" t="s">
        <v>73</v>
      </c>
      <c r="D18" s="12" t="s">
        <v>74</v>
      </c>
      <c r="E18" s="12" t="s">
        <v>75</v>
      </c>
      <c r="F18" s="12" t="s">
        <v>12</v>
      </c>
      <c r="G18" s="12" t="s">
        <v>17</v>
      </c>
      <c r="H18" s="12">
        <v>11</v>
      </c>
      <c r="I18" s="13">
        <f>VLOOKUP(G18,'[1]NAMKAR '!$C$3:$E$116,3,FALSE)</f>
        <v>85</v>
      </c>
      <c r="J18" s="13">
        <f>H18*1</f>
        <v>11</v>
      </c>
      <c r="K18" s="13">
        <v>25</v>
      </c>
      <c r="L18" s="36">
        <f>H18*I18+J18+K18</f>
        <v>971</v>
      </c>
      <c r="N18" s="1"/>
    </row>
    <row r="19" spans="2:14" s="4" customFormat="1" ht="15" customHeight="1">
      <c r="B19" s="35">
        <v>16</v>
      </c>
      <c r="C19" s="12" t="s">
        <v>73</v>
      </c>
      <c r="D19" s="12" t="s">
        <v>76</v>
      </c>
      <c r="E19" s="12" t="s">
        <v>77</v>
      </c>
      <c r="F19" s="12" t="s">
        <v>12</v>
      </c>
      <c r="G19" s="12" t="s">
        <v>14</v>
      </c>
      <c r="H19" s="12">
        <v>9</v>
      </c>
      <c r="I19" s="13">
        <v>70</v>
      </c>
      <c r="J19" s="13">
        <f>H19*1</f>
        <v>9</v>
      </c>
      <c r="K19" s="13">
        <v>25</v>
      </c>
      <c r="L19" s="36">
        <f>H19*I19+J19+K19</f>
        <v>664</v>
      </c>
      <c r="N19" s="1"/>
    </row>
    <row r="20" spans="2:14" s="4" customFormat="1" ht="15" customHeight="1">
      <c r="B20" s="35">
        <v>17</v>
      </c>
      <c r="C20" s="12" t="s">
        <v>78</v>
      </c>
      <c r="D20" s="12" t="s">
        <v>79</v>
      </c>
      <c r="E20" s="12" t="s">
        <v>80</v>
      </c>
      <c r="F20" s="12" t="s">
        <v>12</v>
      </c>
      <c r="G20" s="12" t="s">
        <v>23</v>
      </c>
      <c r="H20" s="12">
        <v>4</v>
      </c>
      <c r="I20" s="13">
        <f>VLOOKUP(G20,'[1]NAMKAR '!$C$3:$E$116,3,FALSE)</f>
        <v>63</v>
      </c>
      <c r="J20" s="13">
        <f>H20*1</f>
        <v>4</v>
      </c>
      <c r="K20" s="13">
        <v>25</v>
      </c>
      <c r="L20" s="36">
        <f>H20*I20+J20+K20</f>
        <v>281</v>
      </c>
      <c r="N20" s="1"/>
    </row>
    <row r="21" spans="2:14" s="4" customFormat="1" ht="15" customHeight="1">
      <c r="B21" s="35">
        <v>18</v>
      </c>
      <c r="C21" s="12" t="s">
        <v>81</v>
      </c>
      <c r="D21" s="12" t="s">
        <v>82</v>
      </c>
      <c r="E21" s="12" t="s">
        <v>83</v>
      </c>
      <c r="F21" s="12" t="s">
        <v>12</v>
      </c>
      <c r="G21" s="12" t="s">
        <v>19</v>
      </c>
      <c r="H21" s="12">
        <v>19</v>
      </c>
      <c r="I21" s="13">
        <f>VLOOKUP(G21,'[1]NAMKAR '!$C$3:$E$116,3,FALSE)</f>
        <v>63</v>
      </c>
      <c r="J21" s="13">
        <f>H21*1</f>
        <v>19</v>
      </c>
      <c r="K21" s="13">
        <v>25</v>
      </c>
      <c r="L21" s="36">
        <f>H21*I21+J21+K21</f>
        <v>1241</v>
      </c>
      <c r="N21" s="1"/>
    </row>
    <row r="22" spans="2:14" s="4" customFormat="1" ht="15" customHeight="1">
      <c r="B22" s="35">
        <v>19</v>
      </c>
      <c r="C22" s="12" t="s">
        <v>81</v>
      </c>
      <c r="D22" s="12" t="s">
        <v>84</v>
      </c>
      <c r="E22" s="12" t="s">
        <v>85</v>
      </c>
      <c r="F22" s="12" t="s">
        <v>12</v>
      </c>
      <c r="G22" s="12" t="s">
        <v>15</v>
      </c>
      <c r="H22" s="12">
        <v>12</v>
      </c>
      <c r="I22" s="13">
        <f>VLOOKUP(G22,'[1]NAMKAR '!$C$3:$E$116,3,FALSE)</f>
        <v>63</v>
      </c>
      <c r="J22" s="13">
        <f>H22*1</f>
        <v>12</v>
      </c>
      <c r="K22" s="13">
        <v>25</v>
      </c>
      <c r="L22" s="36">
        <f>H22*I22+J22+K22</f>
        <v>793</v>
      </c>
      <c r="N22" s="1"/>
    </row>
    <row r="23" spans="2:14" s="4" customFormat="1" ht="15" customHeight="1">
      <c r="B23" s="35">
        <v>20</v>
      </c>
      <c r="C23" s="12" t="s">
        <v>81</v>
      </c>
      <c r="D23" s="12" t="s">
        <v>86</v>
      </c>
      <c r="E23" s="12" t="s">
        <v>87</v>
      </c>
      <c r="F23" s="12" t="s">
        <v>12</v>
      </c>
      <c r="G23" s="12" t="s">
        <v>14</v>
      </c>
      <c r="H23" s="12">
        <v>9</v>
      </c>
      <c r="I23" s="13">
        <v>70</v>
      </c>
      <c r="J23" s="13">
        <f>H23*1</f>
        <v>9</v>
      </c>
      <c r="K23" s="13">
        <v>25</v>
      </c>
      <c r="L23" s="36">
        <f>H23*I23+J23+K23</f>
        <v>664</v>
      </c>
      <c r="N23" s="1"/>
    </row>
    <row r="24" spans="2:14" s="4" customFormat="1" ht="15" customHeight="1">
      <c r="B24" s="35">
        <v>21</v>
      </c>
      <c r="C24" s="12" t="s">
        <v>88</v>
      </c>
      <c r="D24" s="12" t="s">
        <v>89</v>
      </c>
      <c r="E24" s="12" t="s">
        <v>34</v>
      </c>
      <c r="F24" s="12" t="s">
        <v>12</v>
      </c>
      <c r="G24" s="12" t="s">
        <v>30</v>
      </c>
      <c r="H24" s="12">
        <v>8</v>
      </c>
      <c r="I24" s="13">
        <f>VLOOKUP(G24,'[1]NAMKAR '!$C$3:$E$116,3,FALSE)</f>
        <v>63</v>
      </c>
      <c r="J24" s="13">
        <f>H24*1</f>
        <v>8</v>
      </c>
      <c r="K24" s="13">
        <v>25</v>
      </c>
      <c r="L24" s="36">
        <f>H24*I24+J24+K24</f>
        <v>537</v>
      </c>
      <c r="N24" s="1"/>
    </row>
    <row r="25" spans="2:14" s="4" customFormat="1" ht="15" customHeight="1">
      <c r="B25" s="35">
        <v>22</v>
      </c>
      <c r="C25" s="12" t="s">
        <v>88</v>
      </c>
      <c r="D25" s="12" t="s">
        <v>90</v>
      </c>
      <c r="E25" s="12" t="s">
        <v>91</v>
      </c>
      <c r="F25" s="12" t="s">
        <v>12</v>
      </c>
      <c r="G25" s="12" t="s">
        <v>22</v>
      </c>
      <c r="H25" s="12">
        <v>9</v>
      </c>
      <c r="I25" s="13">
        <f>VLOOKUP(G25,'[1]NAMKAR '!$C$3:$E$116,3,FALSE)</f>
        <v>63</v>
      </c>
      <c r="J25" s="13">
        <f>H25*1</f>
        <v>9</v>
      </c>
      <c r="K25" s="13">
        <v>25</v>
      </c>
      <c r="L25" s="36">
        <f>H25*I25+J25+K25</f>
        <v>601</v>
      </c>
      <c r="N25" s="1"/>
    </row>
    <row r="26" spans="2:14" s="4" customFormat="1" ht="15" customHeight="1">
      <c r="B26" s="35">
        <v>23</v>
      </c>
      <c r="C26" s="12" t="s">
        <v>88</v>
      </c>
      <c r="D26" s="12" t="s">
        <v>92</v>
      </c>
      <c r="E26" s="12" t="s">
        <v>93</v>
      </c>
      <c r="F26" s="12" t="s">
        <v>12</v>
      </c>
      <c r="G26" s="12" t="s">
        <v>33</v>
      </c>
      <c r="H26" s="12">
        <v>6</v>
      </c>
      <c r="I26" s="13">
        <f>VLOOKUP(G26,'[1]NAMKAR '!$C$3:$E$116,3,FALSE)</f>
        <v>63</v>
      </c>
      <c r="J26" s="13">
        <f>H26*1</f>
        <v>6</v>
      </c>
      <c r="K26" s="13">
        <v>25</v>
      </c>
      <c r="L26" s="36">
        <f>H26*I26+J26+K26</f>
        <v>409</v>
      </c>
      <c r="N26" s="1"/>
    </row>
    <row r="27" spans="2:14" s="4" customFormat="1" ht="15" customHeight="1">
      <c r="B27" s="35">
        <v>24</v>
      </c>
      <c r="C27" s="12" t="s">
        <v>88</v>
      </c>
      <c r="D27" s="12" t="s">
        <v>94</v>
      </c>
      <c r="E27" s="12" t="s">
        <v>95</v>
      </c>
      <c r="F27" s="12" t="s">
        <v>12</v>
      </c>
      <c r="G27" s="12" t="s">
        <v>19</v>
      </c>
      <c r="H27" s="12">
        <v>7</v>
      </c>
      <c r="I27" s="13">
        <f>VLOOKUP(G27,'[1]NAMKAR '!$C$3:$E$116,3,FALSE)</f>
        <v>63</v>
      </c>
      <c r="J27" s="13">
        <f>H27*1</f>
        <v>7</v>
      </c>
      <c r="K27" s="13">
        <v>25</v>
      </c>
      <c r="L27" s="36">
        <f>H27*I27+J27+K27</f>
        <v>473</v>
      </c>
      <c r="N27" s="1"/>
    </row>
    <row r="28" spans="2:14" s="4" customFormat="1" ht="15" customHeight="1">
      <c r="B28" s="35">
        <v>25</v>
      </c>
      <c r="C28" s="12" t="s">
        <v>88</v>
      </c>
      <c r="D28" s="12" t="s">
        <v>96</v>
      </c>
      <c r="E28" s="12" t="s">
        <v>97</v>
      </c>
      <c r="F28" s="12" t="s">
        <v>12</v>
      </c>
      <c r="G28" s="12" t="s">
        <v>17</v>
      </c>
      <c r="H28" s="12">
        <v>7</v>
      </c>
      <c r="I28" s="13">
        <f>VLOOKUP(G28,'[1]NAMKAR '!$C$3:$E$116,3,FALSE)</f>
        <v>85</v>
      </c>
      <c r="J28" s="13">
        <f>H28*1</f>
        <v>7</v>
      </c>
      <c r="K28" s="13">
        <v>25</v>
      </c>
      <c r="L28" s="36">
        <f>H28*I28+J28+K28</f>
        <v>627</v>
      </c>
      <c r="N28" s="1"/>
    </row>
    <row r="29" spans="2:14" s="4" customFormat="1" ht="15" customHeight="1">
      <c r="B29" s="35">
        <v>26</v>
      </c>
      <c r="C29" s="12" t="s">
        <v>88</v>
      </c>
      <c r="D29" s="12" t="s">
        <v>98</v>
      </c>
      <c r="E29" s="12" t="s">
        <v>99</v>
      </c>
      <c r="F29" s="12" t="s">
        <v>12</v>
      </c>
      <c r="G29" s="12" t="s">
        <v>26</v>
      </c>
      <c r="H29" s="12">
        <v>5</v>
      </c>
      <c r="I29" s="13">
        <f>VLOOKUP(G29,'[1]NAMKAR '!$C$3:$E$116,3,FALSE)</f>
        <v>85</v>
      </c>
      <c r="J29" s="13">
        <f>H29*1</f>
        <v>5</v>
      </c>
      <c r="K29" s="13">
        <v>25</v>
      </c>
      <c r="L29" s="36">
        <f>H29*I29+J29+K29</f>
        <v>455</v>
      </c>
      <c r="N29" s="1"/>
    </row>
    <row r="30" spans="2:14" s="4" customFormat="1" ht="15" customHeight="1">
      <c r="B30" s="35">
        <v>27</v>
      </c>
      <c r="C30" s="12" t="s">
        <v>88</v>
      </c>
      <c r="D30" s="12" t="s">
        <v>100</v>
      </c>
      <c r="E30" s="12" t="s">
        <v>101</v>
      </c>
      <c r="F30" s="12" t="s">
        <v>12</v>
      </c>
      <c r="G30" s="12" t="s">
        <v>29</v>
      </c>
      <c r="H30" s="12">
        <v>16</v>
      </c>
      <c r="I30" s="13">
        <f>VLOOKUP(G30,'[1]NAMKAR '!$C$3:$E$116,3,FALSE)</f>
        <v>105</v>
      </c>
      <c r="J30" s="13">
        <f>H30*1</f>
        <v>16</v>
      </c>
      <c r="K30" s="13">
        <v>25</v>
      </c>
      <c r="L30" s="36">
        <f>H30*I30+J30+K30</f>
        <v>1721</v>
      </c>
      <c r="N30" s="1"/>
    </row>
    <row r="31" spans="2:14" s="4" customFormat="1" ht="15" customHeight="1">
      <c r="B31" s="35">
        <v>28</v>
      </c>
      <c r="C31" s="12" t="s">
        <v>102</v>
      </c>
      <c r="D31" s="12" t="s">
        <v>103</v>
      </c>
      <c r="E31" s="12" t="s">
        <v>104</v>
      </c>
      <c r="F31" s="12" t="s">
        <v>12</v>
      </c>
      <c r="G31" s="12" t="s">
        <v>19</v>
      </c>
      <c r="H31" s="12">
        <v>12</v>
      </c>
      <c r="I31" s="13">
        <f>VLOOKUP(G31,'[1]NAMKAR '!$C$3:$E$116,3,FALSE)</f>
        <v>63</v>
      </c>
      <c r="J31" s="13">
        <f>H31*1</f>
        <v>12</v>
      </c>
      <c r="K31" s="13">
        <v>25</v>
      </c>
      <c r="L31" s="36">
        <f>H31*I31+J31+K31</f>
        <v>793</v>
      </c>
      <c r="N31" s="1"/>
    </row>
    <row r="32" spans="2:14" s="4" customFormat="1" ht="15" customHeight="1">
      <c r="B32" s="35">
        <v>29</v>
      </c>
      <c r="C32" s="12" t="s">
        <v>105</v>
      </c>
      <c r="D32" s="12" t="s">
        <v>106</v>
      </c>
      <c r="E32" s="12" t="s">
        <v>107</v>
      </c>
      <c r="F32" s="12" t="s">
        <v>12</v>
      </c>
      <c r="G32" s="12" t="s">
        <v>25</v>
      </c>
      <c r="H32" s="12">
        <v>3</v>
      </c>
      <c r="I32" s="13">
        <f>VLOOKUP(G32,'[1]NAMKAR '!$C$3:$E$116,3,FALSE)</f>
        <v>85</v>
      </c>
      <c r="J32" s="13">
        <f>H32*1</f>
        <v>3</v>
      </c>
      <c r="K32" s="13">
        <v>25</v>
      </c>
      <c r="L32" s="36">
        <f>H32*I32+J32+K32</f>
        <v>283</v>
      </c>
      <c r="N32" s="1"/>
    </row>
    <row r="33" spans="2:14" s="4" customFormat="1" ht="15" customHeight="1">
      <c r="B33" s="35">
        <v>30</v>
      </c>
      <c r="C33" s="12" t="s">
        <v>105</v>
      </c>
      <c r="D33" s="12" t="s">
        <v>108</v>
      </c>
      <c r="E33" s="12" t="s">
        <v>109</v>
      </c>
      <c r="F33" s="12" t="s">
        <v>12</v>
      </c>
      <c r="G33" s="12" t="s">
        <v>15</v>
      </c>
      <c r="H33" s="12">
        <v>13</v>
      </c>
      <c r="I33" s="13">
        <f>VLOOKUP(G33,'[1]NAMKAR '!$C$3:$E$116,3,FALSE)</f>
        <v>63</v>
      </c>
      <c r="J33" s="13">
        <f>H33*1</f>
        <v>13</v>
      </c>
      <c r="K33" s="13">
        <v>25</v>
      </c>
      <c r="L33" s="36">
        <f>H33*I33+J33+K33</f>
        <v>857</v>
      </c>
      <c r="N33" s="1"/>
    </row>
    <row r="34" spans="2:14" s="4" customFormat="1" ht="15" customHeight="1">
      <c r="B34" s="35">
        <v>31</v>
      </c>
      <c r="C34" s="12" t="s">
        <v>110</v>
      </c>
      <c r="D34" s="12" t="s">
        <v>111</v>
      </c>
      <c r="E34" s="12" t="s">
        <v>112</v>
      </c>
      <c r="F34" s="12" t="s">
        <v>12</v>
      </c>
      <c r="G34" s="12" t="s">
        <v>31</v>
      </c>
      <c r="H34" s="12">
        <v>26</v>
      </c>
      <c r="I34" s="13">
        <f>VLOOKUP(G34,'[1]NAMKAR '!$C$3:$E$116,3,FALSE)</f>
        <v>105</v>
      </c>
      <c r="J34" s="13">
        <f>H34*1</f>
        <v>26</v>
      </c>
      <c r="K34" s="13">
        <v>25</v>
      </c>
      <c r="L34" s="36">
        <f>H34*I34+J34+K34</f>
        <v>2781</v>
      </c>
      <c r="N34" s="1"/>
    </row>
    <row r="35" spans="2:14" s="4" customFormat="1" ht="15" customHeight="1">
      <c r="B35" s="35">
        <v>32</v>
      </c>
      <c r="C35" s="12" t="s">
        <v>113</v>
      </c>
      <c r="D35" s="12" t="s">
        <v>114</v>
      </c>
      <c r="E35" s="12" t="s">
        <v>115</v>
      </c>
      <c r="F35" s="12" t="s">
        <v>12</v>
      </c>
      <c r="G35" s="12" t="s">
        <v>16</v>
      </c>
      <c r="H35" s="12">
        <v>5</v>
      </c>
      <c r="I35" s="13">
        <f>VLOOKUP(G35,'[1]NAMKAR '!$C$3:$E$116,3,FALSE)</f>
        <v>90</v>
      </c>
      <c r="J35" s="13">
        <f>H35*1</f>
        <v>5</v>
      </c>
      <c r="K35" s="13">
        <v>25</v>
      </c>
      <c r="L35" s="36">
        <f>H35*I35+J35+K35</f>
        <v>480</v>
      </c>
      <c r="N35" s="1"/>
    </row>
    <row r="36" spans="2:14" s="4" customFormat="1" ht="15" customHeight="1" thickBot="1">
      <c r="B36" s="37">
        <v>33</v>
      </c>
      <c r="C36" s="38" t="s">
        <v>116</v>
      </c>
      <c r="D36" s="38" t="s">
        <v>117</v>
      </c>
      <c r="E36" s="38" t="s">
        <v>36</v>
      </c>
      <c r="F36" s="38" t="s">
        <v>12</v>
      </c>
      <c r="G36" s="38" t="s">
        <v>118</v>
      </c>
      <c r="H36" s="38">
        <v>11</v>
      </c>
      <c r="I36" s="39">
        <f>VLOOKUP(G36,'[1]NAMKAR '!$C$3:$E$116,3,FALSE)</f>
        <v>63</v>
      </c>
      <c r="J36" s="39">
        <f>H36*1</f>
        <v>11</v>
      </c>
      <c r="K36" s="39">
        <v>25</v>
      </c>
      <c r="L36" s="40">
        <f>H36*I36+J36+K36</f>
        <v>729</v>
      </c>
      <c r="N36" s="1"/>
    </row>
    <row r="37" spans="2:14" s="4" customFormat="1" ht="15" customHeight="1" thickBot="1">
      <c r="B37" s="41" t="s">
        <v>119</v>
      </c>
      <c r="C37" s="42"/>
      <c r="D37" s="42"/>
      <c r="E37" s="42"/>
      <c r="F37" s="42"/>
      <c r="G37" s="42"/>
      <c r="H37" s="42"/>
      <c r="I37" s="42"/>
      <c r="J37" s="42"/>
      <c r="K37" s="43"/>
      <c r="L37" s="44">
        <f>SUM(L4:L36)</f>
        <v>24773</v>
      </c>
      <c r="N37" s="1"/>
    </row>
    <row r="38" spans="2:14" s="4" customFormat="1" ht="15" customHeight="1" thickBot="1">
      <c r="B38" s="14"/>
      <c r="C38"/>
      <c r="D38"/>
      <c r="E38"/>
      <c r="F38"/>
      <c r="G38"/>
      <c r="H38" s="45">
        <f>SUM(H4:H36)</f>
        <v>334</v>
      </c>
      <c r="I38" s="15"/>
      <c r="J38" s="15"/>
      <c r="K38" s="15"/>
      <c r="L38" s="15"/>
      <c r="N38" s="1"/>
    </row>
    <row r="39" spans="2:14" s="5" customFormat="1" ht="33" customHeight="1" thickBot="1">
      <c r="B39" s="19" t="s">
        <v>37</v>
      </c>
      <c r="C39" s="20"/>
      <c r="D39" s="20"/>
      <c r="E39" s="20"/>
      <c r="F39" s="20"/>
      <c r="G39" s="20"/>
      <c r="H39" s="20"/>
      <c r="I39" s="20"/>
      <c r="J39" s="20"/>
      <c r="K39" s="20"/>
      <c r="L39" s="21"/>
    </row>
    <row r="40" spans="2:14" s="3" customFormat="1" ht="30" customHeight="1" thickBot="1">
      <c r="B40" s="16" t="s">
        <v>0</v>
      </c>
      <c r="C40" s="17"/>
      <c r="D40" s="17"/>
      <c r="E40" s="17"/>
      <c r="F40" s="17"/>
      <c r="G40" s="17"/>
      <c r="H40" s="17"/>
      <c r="I40" s="17"/>
      <c r="J40" s="17"/>
      <c r="K40" s="17"/>
      <c r="L40" s="18"/>
    </row>
    <row r="45" spans="2:14">
      <c r="I45" s="1"/>
    </row>
  </sheetData>
  <sortState ref="C4:L32">
    <sortCondition ref="C4:C32"/>
    <sortCondition ref="D4:D32"/>
  </sortState>
  <mergeCells count="7">
    <mergeCell ref="B40:L40"/>
    <mergeCell ref="B39:L39"/>
    <mergeCell ref="B1:H1"/>
    <mergeCell ref="B2:H2"/>
    <mergeCell ref="I1:L1"/>
    <mergeCell ref="I2:L2"/>
    <mergeCell ref="B37:K37"/>
  </mergeCells>
  <conditionalFormatting sqref="D40:D1048576 D1:D38">
    <cfRule type="duplicateValues" dxfId="0" priority="3"/>
  </conditionalFormatting>
  <pageMargins left="0.27559055118110237" right="0.19685039370078741" top="0.43307086614173229" bottom="0.59055118110236227" header="0.15748031496062992" footer="0.27559055118110237"/>
  <pageSetup paperSize="9" orientation="portrait" horizontalDpi="0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ARATA</cp:lastModifiedBy>
  <cp:lastPrinted>2025-11-06T14:28:23Z</cp:lastPrinted>
  <dcterms:created xsi:type="dcterms:W3CDTF">2023-03-02T07:52:20Z</dcterms:created>
  <dcterms:modified xsi:type="dcterms:W3CDTF">2025-11-06T14:30:34Z</dcterms:modified>
</cp:coreProperties>
</file>