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/>
  </bookViews>
  <sheets>
    <sheet name="Sheet1" sheetId="1" r:id="rId1"/>
    <sheet name="Sheet4" sheetId="7" r:id="rId2"/>
  </sheets>
  <externalReferences>
    <externalReference r:id="rId3"/>
    <externalReference r:id="rId4"/>
  </externalReferences>
  <definedNames>
    <definedName name="_xlnm._FilterDatabase" localSheetId="0" hidden="1">Sheet1!$A$7:$K$96</definedName>
    <definedName name="_xlnm.Print_Titles" localSheetId="0">Sheet1!$1:$7</definedName>
    <definedName name="_xlnm.Print_Titles" localSheetId="1">Sheet4!$2:$2</definedName>
  </definedNames>
  <calcPr calcId="144525"/>
</workbook>
</file>

<file path=xl/calcChain.xml><?xml version="1.0" encoding="utf-8"?>
<calcChain xmlns="http://schemas.openxmlformats.org/spreadsheetml/2006/main">
  <c r="G96" i="1" l="1"/>
  <c r="H94" i="1"/>
  <c r="J94" i="1" s="1"/>
  <c r="H93" i="1"/>
  <c r="J93" i="1" s="1"/>
  <c r="H92" i="1"/>
  <c r="J92" i="1" s="1"/>
  <c r="H91" i="1"/>
  <c r="J91" i="1" s="1"/>
  <c r="H90" i="1"/>
  <c r="J90" i="1" s="1"/>
  <c r="H89" i="1"/>
  <c r="J89" i="1" s="1"/>
  <c r="H88" i="1"/>
  <c r="J88" i="1" s="1"/>
  <c r="H87" i="1"/>
  <c r="J87" i="1" s="1"/>
  <c r="H86" i="1"/>
  <c r="J86" i="1" s="1"/>
  <c r="H85" i="1"/>
  <c r="J85" i="1" s="1"/>
  <c r="H84" i="1"/>
  <c r="J84" i="1" s="1"/>
  <c r="H83" i="1"/>
  <c r="J83" i="1" s="1"/>
  <c r="H82" i="1"/>
  <c r="J82" i="1" s="1"/>
  <c r="H81" i="1"/>
  <c r="J81" i="1" s="1"/>
  <c r="J80" i="1"/>
  <c r="H80" i="1"/>
  <c r="H79" i="1"/>
  <c r="J79" i="1" s="1"/>
  <c r="H78" i="1"/>
  <c r="J78" i="1" s="1"/>
  <c r="H77" i="1"/>
  <c r="J77" i="1" s="1"/>
  <c r="H76" i="1"/>
  <c r="J76" i="1" s="1"/>
  <c r="H75" i="1"/>
  <c r="J75" i="1" s="1"/>
  <c r="H74" i="1"/>
  <c r="J74" i="1" s="1"/>
  <c r="H73" i="1"/>
  <c r="J73" i="1" s="1"/>
  <c r="H72" i="1"/>
  <c r="J72" i="1" s="1"/>
  <c r="H71" i="1"/>
  <c r="J71" i="1" s="1"/>
  <c r="H70" i="1"/>
  <c r="J70" i="1" s="1"/>
  <c r="H69" i="1"/>
  <c r="J69" i="1" s="1"/>
  <c r="H68" i="1"/>
  <c r="J68" i="1" s="1"/>
  <c r="H67" i="1"/>
  <c r="J67" i="1" s="1"/>
  <c r="H66" i="1"/>
  <c r="J66" i="1" s="1"/>
  <c r="H65" i="1"/>
  <c r="J65" i="1" s="1"/>
  <c r="H64" i="1"/>
  <c r="J64" i="1" s="1"/>
  <c r="H63" i="1"/>
  <c r="J63" i="1" s="1"/>
  <c r="H62" i="1"/>
  <c r="J62" i="1" s="1"/>
  <c r="H61" i="1"/>
  <c r="J61" i="1" s="1"/>
  <c r="H60" i="1"/>
  <c r="J60" i="1" s="1"/>
  <c r="H59" i="1"/>
  <c r="J59" i="1" s="1"/>
  <c r="H58" i="1"/>
  <c r="J58" i="1" s="1"/>
  <c r="H57" i="1"/>
  <c r="J57" i="1" s="1"/>
  <c r="H56" i="1"/>
  <c r="J56" i="1" s="1"/>
  <c r="H55" i="1"/>
  <c r="J55" i="1" s="1"/>
  <c r="H54" i="1"/>
  <c r="J54" i="1" s="1"/>
  <c r="H53" i="1"/>
  <c r="J53" i="1" s="1"/>
  <c r="H52" i="1"/>
  <c r="J52" i="1" s="1"/>
  <c r="H51" i="1"/>
  <c r="J51" i="1" s="1"/>
  <c r="H50" i="1"/>
  <c r="J50" i="1" s="1"/>
  <c r="J49" i="1"/>
  <c r="H49" i="1"/>
  <c r="H48" i="1"/>
  <c r="J48" i="1" s="1"/>
  <c r="H47" i="1"/>
  <c r="J47" i="1" s="1"/>
  <c r="H46" i="1"/>
  <c r="J46" i="1" s="1"/>
  <c r="H45" i="1"/>
  <c r="J45" i="1" s="1"/>
  <c r="H44" i="1"/>
  <c r="J44" i="1" s="1"/>
  <c r="H43" i="1"/>
  <c r="J43" i="1" s="1"/>
  <c r="H42" i="1"/>
  <c r="J42" i="1" s="1"/>
  <c r="J41" i="1"/>
  <c r="H41" i="1"/>
  <c r="H40" i="1"/>
  <c r="J40" i="1" s="1"/>
  <c r="H39" i="1"/>
  <c r="J39" i="1" s="1"/>
  <c r="H38" i="1"/>
  <c r="J38" i="1" s="1"/>
  <c r="H37" i="1"/>
  <c r="J37" i="1" s="1"/>
  <c r="H36" i="1"/>
  <c r="J36" i="1" s="1"/>
  <c r="H35" i="1"/>
  <c r="J35" i="1" s="1"/>
  <c r="H34" i="1"/>
  <c r="J34" i="1" s="1"/>
  <c r="J33" i="1"/>
  <c r="H33" i="1"/>
  <c r="H32" i="1"/>
  <c r="J32" i="1" s="1"/>
  <c r="H31" i="1"/>
  <c r="J31" i="1" s="1"/>
  <c r="H30" i="1"/>
  <c r="J30" i="1" s="1"/>
  <c r="H29" i="1"/>
  <c r="J29" i="1" s="1"/>
  <c r="H28" i="1"/>
  <c r="J28" i="1" s="1"/>
  <c r="H27" i="1"/>
  <c r="J27" i="1" s="1"/>
  <c r="H26" i="1"/>
  <c r="J26" i="1" s="1"/>
  <c r="J25" i="1"/>
  <c r="H25" i="1"/>
  <c r="H24" i="1"/>
  <c r="J24" i="1" s="1"/>
  <c r="H23" i="1"/>
  <c r="J23" i="1" s="1"/>
  <c r="H22" i="1"/>
  <c r="J22" i="1" s="1"/>
  <c r="H21" i="1"/>
  <c r="J21" i="1" s="1"/>
  <c r="H20" i="1"/>
  <c r="J20" i="1" s="1"/>
  <c r="H19" i="1"/>
  <c r="J19" i="1" s="1"/>
  <c r="H18" i="1"/>
  <c r="J18" i="1" s="1"/>
  <c r="H17" i="1"/>
  <c r="J17" i="1" s="1"/>
  <c r="H16" i="1"/>
  <c r="J16" i="1" s="1"/>
  <c r="H15" i="1"/>
  <c r="J15" i="1" s="1"/>
  <c r="H14" i="1"/>
  <c r="J14" i="1" s="1"/>
  <c r="H13" i="1"/>
  <c r="J13" i="1" s="1"/>
  <c r="H12" i="1"/>
  <c r="J12" i="1" s="1"/>
  <c r="H11" i="1"/>
  <c r="J11" i="1" s="1"/>
  <c r="H10" i="1"/>
  <c r="J10" i="1" s="1"/>
  <c r="J9" i="1"/>
  <c r="H9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H8" i="1"/>
  <c r="J8" i="1" s="1"/>
  <c r="J95" i="1" l="1"/>
  <c r="G143" i="7" l="1"/>
  <c r="E143" i="7"/>
  <c r="G139" i="7"/>
  <c r="E139" i="7"/>
  <c r="G134" i="7"/>
  <c r="E134" i="7"/>
  <c r="G132" i="7"/>
  <c r="E132" i="7"/>
  <c r="G123" i="7"/>
  <c r="E123" i="7"/>
  <c r="G116" i="7"/>
  <c r="E116" i="7"/>
  <c r="G114" i="7"/>
  <c r="E114" i="7"/>
  <c r="G112" i="7"/>
  <c r="E112" i="7"/>
  <c r="G107" i="7"/>
  <c r="E107" i="7"/>
  <c r="G101" i="7"/>
  <c r="E101" i="7"/>
  <c r="G89" i="7"/>
  <c r="E89" i="7"/>
  <c r="G34" i="7"/>
  <c r="E34" i="7"/>
  <c r="G24" i="7"/>
  <c r="E24" i="7"/>
  <c r="G21" i="7"/>
  <c r="E21" i="7"/>
  <c r="G5" i="7"/>
  <c r="G144" i="7" s="1"/>
  <c r="E5" i="7"/>
  <c r="E144" i="7" s="1"/>
  <c r="F88" i="7"/>
  <c r="H88" i="7" s="1"/>
  <c r="F87" i="7"/>
  <c r="H87" i="7" s="1"/>
  <c r="F86" i="7"/>
  <c r="H86" i="7" s="1"/>
  <c r="F85" i="7"/>
  <c r="H85" i="7" s="1"/>
  <c r="F84" i="7"/>
  <c r="H84" i="7" s="1"/>
  <c r="F83" i="7"/>
  <c r="H83" i="7" s="1"/>
  <c r="F33" i="7"/>
  <c r="H33" i="7" s="1"/>
  <c r="F100" i="7"/>
  <c r="H100" i="7" s="1"/>
  <c r="F131" i="7"/>
  <c r="H131" i="7" s="1"/>
  <c r="F23" i="7"/>
  <c r="H23" i="7" s="1"/>
  <c r="F82" i="7"/>
  <c r="H82" i="7" s="1"/>
  <c r="F81" i="7"/>
  <c r="H81" i="7" s="1"/>
  <c r="F80" i="7"/>
  <c r="H80" i="7" s="1"/>
  <c r="F111" i="7"/>
  <c r="H111" i="7" s="1"/>
  <c r="F79" i="7"/>
  <c r="H79" i="7" s="1"/>
  <c r="F78" i="7"/>
  <c r="H78" i="7" s="1"/>
  <c r="F99" i="7"/>
  <c r="H99" i="7" s="1"/>
  <c r="F98" i="7"/>
  <c r="H98" i="7" s="1"/>
  <c r="F77" i="7"/>
  <c r="H77" i="7" s="1"/>
  <c r="F142" i="7"/>
  <c r="H142" i="7" s="1"/>
  <c r="F76" i="7"/>
  <c r="H76" i="7" s="1"/>
  <c r="F75" i="7"/>
  <c r="H75" i="7" s="1"/>
  <c r="F106" i="7"/>
  <c r="H106" i="7" s="1"/>
  <c r="F74" i="7"/>
  <c r="H74" i="7" s="1"/>
  <c r="F20" i="7"/>
  <c r="H20" i="7" s="1"/>
  <c r="F19" i="7"/>
  <c r="H19" i="7" s="1"/>
  <c r="F18" i="7"/>
  <c r="H18" i="7" s="1"/>
  <c r="F73" i="7"/>
  <c r="H73" i="7" s="1"/>
  <c r="F72" i="7"/>
  <c r="H72" i="7" s="1"/>
  <c r="F138" i="7"/>
  <c r="H138" i="7" s="1"/>
  <c r="F71" i="7"/>
  <c r="H71" i="7" s="1"/>
  <c r="F70" i="7"/>
  <c r="H70" i="7" s="1"/>
  <c r="F69" i="7"/>
  <c r="H69" i="7" s="1"/>
  <c r="F68" i="7"/>
  <c r="H68" i="7" s="1"/>
  <c r="F67" i="7"/>
  <c r="H67" i="7" s="1"/>
  <c r="F32" i="7"/>
  <c r="H32" i="7" s="1"/>
  <c r="F130" i="7"/>
  <c r="H130" i="7" s="1"/>
  <c r="F122" i="7"/>
  <c r="H122" i="7" s="1"/>
  <c r="F97" i="7"/>
  <c r="H97" i="7" s="1"/>
  <c r="F31" i="7"/>
  <c r="H31" i="7" s="1"/>
  <c r="F17" i="7"/>
  <c r="H17" i="7" s="1"/>
  <c r="F16" i="7"/>
  <c r="H16" i="7" s="1"/>
  <c r="F15" i="7"/>
  <c r="H15" i="7" s="1"/>
  <c r="F30" i="7"/>
  <c r="H30" i="7" s="1"/>
  <c r="F14" i="7"/>
  <c r="H14" i="7" s="1"/>
  <c r="F121" i="7"/>
  <c r="H121" i="7" s="1"/>
  <c r="F66" i="7"/>
  <c r="H66" i="7" s="1"/>
  <c r="H65" i="7"/>
  <c r="F65" i="7"/>
  <c r="F64" i="7"/>
  <c r="H64" i="7" s="1"/>
  <c r="F63" i="7"/>
  <c r="H63" i="7" s="1"/>
  <c r="F129" i="7"/>
  <c r="H129" i="7" s="1"/>
  <c r="F62" i="7"/>
  <c r="H62" i="7" s="1"/>
  <c r="F13" i="7"/>
  <c r="H13" i="7" s="1"/>
  <c r="F12" i="7"/>
  <c r="H12" i="7" s="1"/>
  <c r="F11" i="7"/>
  <c r="H11" i="7" s="1"/>
  <c r="F96" i="7"/>
  <c r="H96" i="7" s="1"/>
  <c r="F95" i="7"/>
  <c r="H95" i="7" s="1"/>
  <c r="F137" i="7"/>
  <c r="H137" i="7" s="1"/>
  <c r="F61" i="7"/>
  <c r="H61" i="7" s="1"/>
  <c r="F110" i="7"/>
  <c r="H110" i="7" s="1"/>
  <c r="F105" i="7"/>
  <c r="H105" i="7" s="1"/>
  <c r="F141" i="7"/>
  <c r="H141" i="7" s="1"/>
  <c r="F60" i="7"/>
  <c r="H60" i="7" s="1"/>
  <c r="F59" i="7"/>
  <c r="H59" i="7" s="1"/>
  <c r="F58" i="7"/>
  <c r="H58" i="7" s="1"/>
  <c r="F57" i="7"/>
  <c r="H57" i="7" s="1"/>
  <c r="F56" i="7"/>
  <c r="H56" i="7" s="1"/>
  <c r="F55" i="7"/>
  <c r="H55" i="7" s="1"/>
  <c r="F54" i="7"/>
  <c r="H54" i="7" s="1"/>
  <c r="F53" i="7"/>
  <c r="H53" i="7" s="1"/>
  <c r="F120" i="7"/>
  <c r="H120" i="7" s="1"/>
  <c r="F29" i="7"/>
  <c r="H29" i="7" s="1"/>
  <c r="F94" i="7"/>
  <c r="H94" i="7" s="1"/>
  <c r="F52" i="7"/>
  <c r="H52" i="7" s="1"/>
  <c r="F109" i="7"/>
  <c r="H109" i="7" s="1"/>
  <c r="F51" i="7"/>
  <c r="H51" i="7" s="1"/>
  <c r="F28" i="7"/>
  <c r="H28" i="7" s="1"/>
  <c r="F128" i="7"/>
  <c r="H128" i="7" s="1"/>
  <c r="F22" i="7"/>
  <c r="H22" i="7" s="1"/>
  <c r="H24" i="7" s="1"/>
  <c r="F50" i="7"/>
  <c r="H50" i="7" s="1"/>
  <c r="F49" i="7"/>
  <c r="H49" i="7" s="1"/>
  <c r="F104" i="7"/>
  <c r="H104" i="7" s="1"/>
  <c r="F136" i="7"/>
  <c r="H136" i="7" s="1"/>
  <c r="F127" i="7"/>
  <c r="H127" i="7" s="1"/>
  <c r="F48" i="7"/>
  <c r="H48" i="7" s="1"/>
  <c r="F140" i="7"/>
  <c r="H140" i="7" s="1"/>
  <c r="H143" i="7" s="1"/>
  <c r="F4" i="7"/>
  <c r="H4" i="7" s="1"/>
  <c r="F47" i="7"/>
  <c r="H47" i="7" s="1"/>
  <c r="F46" i="7"/>
  <c r="H46" i="7" s="1"/>
  <c r="F45" i="7"/>
  <c r="H45" i="7" s="1"/>
  <c r="F126" i="7"/>
  <c r="H126" i="7" s="1"/>
  <c r="F119" i="7"/>
  <c r="H119" i="7" s="1"/>
  <c r="F10" i="7"/>
  <c r="H10" i="7" s="1"/>
  <c r="F9" i="7"/>
  <c r="H9" i="7" s="1"/>
  <c r="F44" i="7"/>
  <c r="H44" i="7" s="1"/>
  <c r="F43" i="7"/>
  <c r="H43" i="7" s="1"/>
  <c r="F42" i="7"/>
  <c r="H42" i="7" s="1"/>
  <c r="F41" i="7"/>
  <c r="H41" i="7" s="1"/>
  <c r="F27" i="7"/>
  <c r="H27" i="7" s="1"/>
  <c r="F115" i="7"/>
  <c r="H115" i="7" s="1"/>
  <c r="H116" i="7" s="1"/>
  <c r="F125" i="7"/>
  <c r="H125" i="7" s="1"/>
  <c r="F93" i="7"/>
  <c r="H93" i="7" s="1"/>
  <c r="F40" i="7"/>
  <c r="H40" i="7" s="1"/>
  <c r="F26" i="7"/>
  <c r="H26" i="7" s="1"/>
  <c r="F25" i="7"/>
  <c r="H25" i="7" s="1"/>
  <c r="F133" i="7"/>
  <c r="H133" i="7" s="1"/>
  <c r="H134" i="7" s="1"/>
  <c r="F39" i="7"/>
  <c r="H39" i="7" s="1"/>
  <c r="F3" i="7"/>
  <c r="H3" i="7" s="1"/>
  <c r="H5" i="7" s="1"/>
  <c r="F108" i="7"/>
  <c r="H108" i="7" s="1"/>
  <c r="H112" i="7" s="1"/>
  <c r="F8" i="7"/>
  <c r="H8" i="7" s="1"/>
  <c r="F7" i="7"/>
  <c r="H7" i="7" s="1"/>
  <c r="F6" i="7"/>
  <c r="H6" i="7" s="1"/>
  <c r="F38" i="7"/>
  <c r="H38" i="7" s="1"/>
  <c r="F92" i="7"/>
  <c r="H92" i="7" s="1"/>
  <c r="F91" i="7"/>
  <c r="H91" i="7" s="1"/>
  <c r="F90" i="7"/>
  <c r="H90" i="7" s="1"/>
  <c r="F118" i="7"/>
  <c r="H118" i="7" s="1"/>
  <c r="F103" i="7"/>
  <c r="H103" i="7" s="1"/>
  <c r="F135" i="7"/>
  <c r="H135" i="7" s="1"/>
  <c r="H139" i="7" s="1"/>
  <c r="F102" i="7"/>
  <c r="H102" i="7" s="1"/>
  <c r="H107" i="7" s="1"/>
  <c r="F37" i="7"/>
  <c r="H37" i="7" s="1"/>
  <c r="F36" i="7"/>
  <c r="H36" i="7" s="1"/>
  <c r="F35" i="7"/>
  <c r="H35" i="7" s="1"/>
  <c r="F117" i="7"/>
  <c r="H117" i="7" s="1"/>
  <c r="F124" i="7"/>
  <c r="H124" i="7" s="1"/>
  <c r="H132" i="7" s="1"/>
  <c r="A4" i="7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2" i="7" s="1"/>
  <c r="A23" i="7" s="1"/>
  <c r="A25" i="7" s="1"/>
  <c r="A26" i="7" s="1"/>
  <c r="A27" i="7" s="1"/>
  <c r="A28" i="7" s="1"/>
  <c r="A29" i="7" s="1"/>
  <c r="A30" i="7" s="1"/>
  <c r="A31" i="7" s="1"/>
  <c r="A32" i="7" s="1"/>
  <c r="A33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2" i="7" s="1"/>
  <c r="A103" i="7" s="1"/>
  <c r="A104" i="7" s="1"/>
  <c r="A105" i="7" s="1"/>
  <c r="A106" i="7" s="1"/>
  <c r="A108" i="7" s="1"/>
  <c r="A109" i="7" s="1"/>
  <c r="A110" i="7" s="1"/>
  <c r="A111" i="7" s="1"/>
  <c r="A113" i="7" s="1"/>
  <c r="A115" i="7" s="1"/>
  <c r="A117" i="7" s="1"/>
  <c r="A118" i="7" s="1"/>
  <c r="A119" i="7" s="1"/>
  <c r="A120" i="7" s="1"/>
  <c r="A121" i="7" s="1"/>
  <c r="A122" i="7" s="1"/>
  <c r="A124" i="7" s="1"/>
  <c r="A125" i="7" s="1"/>
  <c r="A126" i="7" s="1"/>
  <c r="A127" i="7" s="1"/>
  <c r="A128" i="7" s="1"/>
  <c r="A129" i="7" s="1"/>
  <c r="A130" i="7" s="1"/>
  <c r="A131" i="7" s="1"/>
  <c r="A133" i="7" s="1"/>
  <c r="A135" i="7" s="1"/>
  <c r="A136" i="7" s="1"/>
  <c r="A137" i="7" s="1"/>
  <c r="A138" i="7" s="1"/>
  <c r="A140" i="7" s="1"/>
  <c r="A141" i="7" s="1"/>
  <c r="A142" i="7" s="1"/>
  <c r="F113" i="7"/>
  <c r="H113" i="7" s="1"/>
  <c r="H114" i="7" s="1"/>
  <c r="H123" i="7" l="1"/>
  <c r="H101" i="7"/>
  <c r="H89" i="7"/>
  <c r="H34" i="7"/>
  <c r="H21" i="7"/>
  <c r="H144" i="7" l="1"/>
</calcChain>
</file>

<file path=xl/sharedStrings.xml><?xml version="1.0" encoding="utf-8"?>
<sst xmlns="http://schemas.openxmlformats.org/spreadsheetml/2006/main" count="954" uniqueCount="424">
  <si>
    <t>TO,</t>
  </si>
  <si>
    <t>DATE</t>
  </si>
  <si>
    <t>DESTINATION</t>
  </si>
  <si>
    <t>FROM</t>
  </si>
  <si>
    <t>SL.</t>
  </si>
  <si>
    <t>CASE</t>
  </si>
  <si>
    <t>RATE</t>
  </si>
  <si>
    <t>PRAGATI LOGISTICS</t>
  </si>
  <si>
    <t>BARIPADA</t>
  </si>
  <si>
    <t>BALASORE</t>
  </si>
  <si>
    <t>BHADRAK</t>
  </si>
  <si>
    <t>CHHATRAPUR</t>
  </si>
  <si>
    <t>BERHAMPUR</t>
  </si>
  <si>
    <t>CUTTACK</t>
  </si>
  <si>
    <t>JAJPUR ROAD</t>
  </si>
  <si>
    <t>KEONJHAR</t>
  </si>
  <si>
    <t>CTC</t>
  </si>
  <si>
    <t>GSTIN : 21AAZFA6654R1ZK</t>
  </si>
  <si>
    <t xml:space="preserve"> HSN CODE-996791</t>
  </si>
  <si>
    <t>LR CH.</t>
  </si>
  <si>
    <t>AMT.</t>
  </si>
  <si>
    <t>PUSPAK ENTERPRISES</t>
  </si>
  <si>
    <t>SWADESHI BASTU BHANDAR</t>
  </si>
  <si>
    <t>SAIRAM TRADERS</t>
  </si>
  <si>
    <t>MANISHA ENTERPRISES</t>
  </si>
  <si>
    <t>GOPAL TRADERS</t>
  </si>
  <si>
    <t>MAHALAXMI TRADERS</t>
  </si>
  <si>
    <t>POLASARA</t>
  </si>
  <si>
    <t>ASKA</t>
  </si>
  <si>
    <t>SHERAGADA</t>
  </si>
  <si>
    <t>HINJILICUT</t>
  </si>
  <si>
    <t>Thanking You…</t>
  </si>
  <si>
    <t>FRIENDS ENTERPRISES</t>
  </si>
  <si>
    <t>ITAMATI</t>
  </si>
  <si>
    <t>BALUGAON</t>
  </si>
  <si>
    <t>PARTY NAME</t>
  </si>
  <si>
    <t>LR NO.</t>
  </si>
  <si>
    <t>PARALAKHEMUNDI</t>
  </si>
  <si>
    <t>GSTIN : 21AGHPB9356M1Z9</t>
  </si>
  <si>
    <t>M/s ANNAPURNA AGENCIES.</t>
  </si>
  <si>
    <t>GITANJALI AGENCY</t>
  </si>
  <si>
    <t>SNEHA AGENCIES</t>
  </si>
  <si>
    <t>JALESWAR</t>
  </si>
  <si>
    <t>MM MARKETING</t>
  </si>
  <si>
    <t>M M MARKETING</t>
  </si>
  <si>
    <t>02/2/2026</t>
  </si>
  <si>
    <t>A865</t>
  </si>
  <si>
    <t>A866</t>
  </si>
  <si>
    <t>A867</t>
  </si>
  <si>
    <t>A868</t>
  </si>
  <si>
    <t>A869</t>
  </si>
  <si>
    <t>A870</t>
  </si>
  <si>
    <t>A871</t>
  </si>
  <si>
    <t>A872</t>
  </si>
  <si>
    <t>03/2/2026</t>
  </si>
  <si>
    <t>A873</t>
  </si>
  <si>
    <t>A874</t>
  </si>
  <si>
    <t>A876</t>
  </si>
  <si>
    <t>A877</t>
  </si>
  <si>
    <t>A878</t>
  </si>
  <si>
    <t>A879</t>
  </si>
  <si>
    <t>04/2/2026</t>
  </si>
  <si>
    <t>A880</t>
  </si>
  <si>
    <t>A881</t>
  </si>
  <si>
    <t>A882</t>
  </si>
  <si>
    <t>A883</t>
  </si>
  <si>
    <t>A884</t>
  </si>
  <si>
    <t>PL/JA/18689</t>
  </si>
  <si>
    <t>PL/JA/18690</t>
  </si>
  <si>
    <t>05/2/2026</t>
  </si>
  <si>
    <t>A885</t>
  </si>
  <si>
    <t>A886</t>
  </si>
  <si>
    <t>07/2/2026</t>
  </si>
  <si>
    <t>PL/JA/18845</t>
  </si>
  <si>
    <t>PL/JA/18858</t>
  </si>
  <si>
    <t>PL/JA/18873</t>
  </si>
  <si>
    <t>PL/JA/18880</t>
  </si>
  <si>
    <t>PL/JA/18896</t>
  </si>
  <si>
    <t>09/2/2026</t>
  </si>
  <si>
    <t>A887</t>
  </si>
  <si>
    <t>A888</t>
  </si>
  <si>
    <t>A889</t>
  </si>
  <si>
    <t>A890</t>
  </si>
  <si>
    <t>A891</t>
  </si>
  <si>
    <t>A892</t>
  </si>
  <si>
    <t>A893</t>
  </si>
  <si>
    <t>10/2/2026</t>
  </si>
  <si>
    <t>A894</t>
  </si>
  <si>
    <t>A895</t>
  </si>
  <si>
    <t>A896</t>
  </si>
  <si>
    <t>A897</t>
  </si>
  <si>
    <t>A898</t>
  </si>
  <si>
    <t>A899</t>
  </si>
  <si>
    <t>ANANTA ENTERPRISES</t>
  </si>
  <si>
    <t>A900</t>
  </si>
  <si>
    <t>PL/JA/19074</t>
  </si>
  <si>
    <t>11/2/2026</t>
  </si>
  <si>
    <t>A901</t>
  </si>
  <si>
    <t>A902</t>
  </si>
  <si>
    <t>A903</t>
  </si>
  <si>
    <t>A904</t>
  </si>
  <si>
    <t>PL/JA/19069</t>
  </si>
  <si>
    <t>PL/JA/19073</t>
  </si>
  <si>
    <t>PL/JA/19097</t>
  </si>
  <si>
    <t>12/2/2026</t>
  </si>
  <si>
    <t>A905</t>
  </si>
  <si>
    <t>A906</t>
  </si>
  <si>
    <t>A907</t>
  </si>
  <si>
    <t>A908</t>
  </si>
  <si>
    <t>13/2/2026</t>
  </si>
  <si>
    <t>PL/JA/19198</t>
  </si>
  <si>
    <t>PL/JA/19306</t>
  </si>
  <si>
    <t>16/2/2026</t>
  </si>
  <si>
    <t>A909</t>
  </si>
  <si>
    <t>A910</t>
  </si>
  <si>
    <t>A911</t>
  </si>
  <si>
    <t>A912</t>
  </si>
  <si>
    <t>A913</t>
  </si>
  <si>
    <t>A914</t>
  </si>
  <si>
    <t>A915</t>
  </si>
  <si>
    <t>17/2/2026</t>
  </si>
  <si>
    <t>A916</t>
  </si>
  <si>
    <t>A917</t>
  </si>
  <si>
    <t>A918</t>
  </si>
  <si>
    <t>A919</t>
  </si>
  <si>
    <t>A920</t>
  </si>
  <si>
    <t>A921</t>
  </si>
  <si>
    <t>A922</t>
  </si>
  <si>
    <t>A923</t>
  </si>
  <si>
    <t>A924</t>
  </si>
  <si>
    <t>A925</t>
  </si>
  <si>
    <t>A926</t>
  </si>
  <si>
    <t>PL/JA/19328</t>
  </si>
  <si>
    <t>PL/JA/19426</t>
  </si>
  <si>
    <t>18/2/2026</t>
  </si>
  <si>
    <t>A927</t>
  </si>
  <si>
    <t>A928</t>
  </si>
  <si>
    <t>A929</t>
  </si>
  <si>
    <t>A930</t>
  </si>
  <si>
    <t>PL/JA/19425</t>
  </si>
  <si>
    <t>PL/JA/19472</t>
  </si>
  <si>
    <t>PL/JA/19473</t>
  </si>
  <si>
    <t>19/2/2026</t>
  </si>
  <si>
    <t>A931</t>
  </si>
  <si>
    <t>A932</t>
  </si>
  <si>
    <t>A933</t>
  </si>
  <si>
    <t>20/2/2026</t>
  </si>
  <si>
    <t>A934</t>
  </si>
  <si>
    <t>A935</t>
  </si>
  <si>
    <t>A936</t>
  </si>
  <si>
    <t>A937</t>
  </si>
  <si>
    <t>PL/JA/19528</t>
  </si>
  <si>
    <t>21/2/2026</t>
  </si>
  <si>
    <t>A938</t>
  </si>
  <si>
    <t>A939</t>
  </si>
  <si>
    <t>A940</t>
  </si>
  <si>
    <t>A941</t>
  </si>
  <si>
    <t>A942</t>
  </si>
  <si>
    <t>A943</t>
  </si>
  <si>
    <t>A944</t>
  </si>
  <si>
    <t>A945</t>
  </si>
  <si>
    <t>23/2/2026</t>
  </si>
  <si>
    <t>A946</t>
  </si>
  <si>
    <t>A947</t>
  </si>
  <si>
    <t>A948</t>
  </si>
  <si>
    <t>A951</t>
  </si>
  <si>
    <t>A952</t>
  </si>
  <si>
    <t>A953</t>
  </si>
  <si>
    <t>A954</t>
  </si>
  <si>
    <t>A955</t>
  </si>
  <si>
    <t>A956</t>
  </si>
  <si>
    <t>24/2/2026</t>
  </si>
  <si>
    <t>A957</t>
  </si>
  <si>
    <t>A958</t>
  </si>
  <si>
    <t>25/2/2026</t>
  </si>
  <si>
    <t>A959</t>
  </si>
  <si>
    <t>A960</t>
  </si>
  <si>
    <t>A961</t>
  </si>
  <si>
    <t>A962</t>
  </si>
  <si>
    <t>A963</t>
  </si>
  <si>
    <t>A964</t>
  </si>
  <si>
    <t>PL/JA/19704</t>
  </si>
  <si>
    <t>PL/JA/19709</t>
  </si>
  <si>
    <t>PL/JA/19710</t>
  </si>
  <si>
    <t>26/2/2026</t>
  </si>
  <si>
    <t>PL/JA/19879</t>
  </si>
  <si>
    <t>28/2/2026</t>
  </si>
  <si>
    <t>A965</t>
  </si>
  <si>
    <t>A966</t>
  </si>
  <si>
    <t>A967</t>
  </si>
  <si>
    <t>A968</t>
  </si>
  <si>
    <t>A969</t>
  </si>
  <si>
    <t>A970</t>
  </si>
  <si>
    <t>REMARKS</t>
  </si>
  <si>
    <t>GIFT-2</t>
  </si>
  <si>
    <t>GIFT-5</t>
  </si>
  <si>
    <t>GIFT-17</t>
  </si>
  <si>
    <t>GIFT-7</t>
  </si>
  <si>
    <t>GIFT-8</t>
  </si>
  <si>
    <t>ASKA Total</t>
  </si>
  <si>
    <t>BALASORE Total</t>
  </si>
  <si>
    <t>BALUGAON Total</t>
  </si>
  <si>
    <t>BARIPADA Total</t>
  </si>
  <si>
    <t>BERHAMPUR Total</t>
  </si>
  <si>
    <t>BHADRAK Total</t>
  </si>
  <si>
    <t>CHHATRAPUR Total</t>
  </si>
  <si>
    <t>HINJILICUT Total</t>
  </si>
  <si>
    <t>ITAMATI Total</t>
  </si>
  <si>
    <t>JAJPUR ROAD Total</t>
  </si>
  <si>
    <t>JALESWAR Total</t>
  </si>
  <si>
    <t>KEONJHAR Total</t>
  </si>
  <si>
    <t>PARALAKHEMUNDI Total</t>
  </si>
  <si>
    <t>POLASARA Total</t>
  </si>
  <si>
    <t>SHERAGADA Total</t>
  </si>
  <si>
    <t>Grand Total</t>
  </si>
  <si>
    <t>ANNAPURNA AGENCIES</t>
  </si>
  <si>
    <t>BANAJA ENTERPRISERS</t>
  </si>
  <si>
    <t>INV.NO.</t>
  </si>
  <si>
    <t>PARAMESWARI ENTERPRISES</t>
  </si>
  <si>
    <t xml:space="preserve">LADURAM GUPTA </t>
  </si>
  <si>
    <t>ADARSHA SWADESHI BASTU BHANDRA PVT LTD</t>
  </si>
  <si>
    <t>MINAKHI STORE</t>
  </si>
  <si>
    <t>PURI</t>
  </si>
  <si>
    <t>PATRA STORE</t>
  </si>
  <si>
    <t>INV. DATE : 30/06/2026</t>
  </si>
  <si>
    <t>MONTH  : JUNE, 2026</t>
  </si>
  <si>
    <t>01/6/2026</t>
  </si>
  <si>
    <t>A/131</t>
  </si>
  <si>
    <t>573</t>
  </si>
  <si>
    <t>A/132</t>
  </si>
  <si>
    <t>557</t>
  </si>
  <si>
    <t>A/133</t>
  </si>
  <si>
    <t>581</t>
  </si>
  <si>
    <t>02/6/2026</t>
  </si>
  <si>
    <t>A/134</t>
  </si>
  <si>
    <t>565</t>
  </si>
  <si>
    <t>A/135</t>
  </si>
  <si>
    <t>580/597</t>
  </si>
  <si>
    <t>A/136</t>
  </si>
  <si>
    <t>620</t>
  </si>
  <si>
    <t>A/137</t>
  </si>
  <si>
    <t>584/596</t>
  </si>
  <si>
    <t>A/138</t>
  </si>
  <si>
    <t>588</t>
  </si>
  <si>
    <t>04/6/2026</t>
  </si>
  <si>
    <t>A/151</t>
  </si>
  <si>
    <t>619/626</t>
  </si>
  <si>
    <t>A/152</t>
  </si>
  <si>
    <t>558</t>
  </si>
  <si>
    <t>LALCHAND NARESH KUMAR</t>
  </si>
  <si>
    <t>A/153</t>
  </si>
  <si>
    <t>587</t>
  </si>
  <si>
    <t>A/154</t>
  </si>
  <si>
    <t>623</t>
  </si>
  <si>
    <t>05/6/2026</t>
  </si>
  <si>
    <t>A/155</t>
  </si>
  <si>
    <t>595</t>
  </si>
  <si>
    <t>A/156</t>
  </si>
  <si>
    <t>654</t>
  </si>
  <si>
    <t>A/157</t>
  </si>
  <si>
    <t>649</t>
  </si>
  <si>
    <t>08/6/2026</t>
  </si>
  <si>
    <t>A/158</t>
  </si>
  <si>
    <t>655</t>
  </si>
  <si>
    <t>09/6/2026</t>
  </si>
  <si>
    <t>A/159</t>
  </si>
  <si>
    <t>601</t>
  </si>
  <si>
    <t>A/160</t>
  </si>
  <si>
    <t>667/664</t>
  </si>
  <si>
    <t>A/161</t>
  </si>
  <si>
    <t>666</t>
  </si>
  <si>
    <t>A/162</t>
  </si>
  <si>
    <t>663</t>
  </si>
  <si>
    <t>A/163</t>
  </si>
  <si>
    <t>665</t>
  </si>
  <si>
    <t>A/164</t>
  </si>
  <si>
    <t>668</t>
  </si>
  <si>
    <t>PL/JA/03948</t>
  </si>
  <si>
    <t>0625</t>
  </si>
  <si>
    <t>PL/JA/03964</t>
  </si>
  <si>
    <t>658</t>
  </si>
  <si>
    <t>ANGUL</t>
  </si>
  <si>
    <t>LOTUS ENTERPRISES</t>
  </si>
  <si>
    <t>PL/JA/03984</t>
  </si>
  <si>
    <t>598</t>
  </si>
  <si>
    <t>10/6/2026</t>
  </si>
  <si>
    <t>A/165</t>
  </si>
  <si>
    <t>617</t>
  </si>
  <si>
    <t>A/166</t>
  </si>
  <si>
    <t>618</t>
  </si>
  <si>
    <t>A/167</t>
  </si>
  <si>
    <t>657</t>
  </si>
  <si>
    <t>A/168</t>
  </si>
  <si>
    <t>621</t>
  </si>
  <si>
    <t>A/169</t>
  </si>
  <si>
    <t>672</t>
  </si>
  <si>
    <t>A/170</t>
  </si>
  <si>
    <t>673</t>
  </si>
  <si>
    <t>A/171</t>
  </si>
  <si>
    <t>670</t>
  </si>
  <si>
    <t>12/6/2026</t>
  </si>
  <si>
    <t>A/172</t>
  </si>
  <si>
    <t>685</t>
  </si>
  <si>
    <t>A/173</t>
  </si>
  <si>
    <t>616</t>
  </si>
  <si>
    <t>A/174</t>
  </si>
  <si>
    <t>681</t>
  </si>
  <si>
    <t>A/175</t>
  </si>
  <si>
    <t>688</t>
  </si>
  <si>
    <t>A/176</t>
  </si>
  <si>
    <t>706</t>
  </si>
  <si>
    <t>A/177</t>
  </si>
  <si>
    <t>696</t>
  </si>
  <si>
    <t>PL/JA/04134</t>
  </si>
  <si>
    <t>671</t>
  </si>
  <si>
    <t>13/6/2026</t>
  </si>
  <si>
    <t>A/178</t>
  </si>
  <si>
    <t>710</t>
  </si>
  <si>
    <t>18/6/2026</t>
  </si>
  <si>
    <t>A/179</t>
  </si>
  <si>
    <t>716</t>
  </si>
  <si>
    <t>A/180</t>
  </si>
  <si>
    <t>723</t>
  </si>
  <si>
    <t>A/181</t>
  </si>
  <si>
    <t>715</t>
  </si>
  <si>
    <t>A/182</t>
  </si>
  <si>
    <t>709</t>
  </si>
  <si>
    <t>A/183</t>
  </si>
  <si>
    <t>739</t>
  </si>
  <si>
    <t>A/184</t>
  </si>
  <si>
    <t>724</t>
  </si>
  <si>
    <t>HAREKRISHNA TRADERS</t>
  </si>
  <si>
    <t>19/6/2026</t>
  </si>
  <si>
    <t>A/185</t>
  </si>
  <si>
    <t>734</t>
  </si>
  <si>
    <t>A/186</t>
  </si>
  <si>
    <t>692</t>
  </si>
  <si>
    <t>A/187</t>
  </si>
  <si>
    <t>711</t>
  </si>
  <si>
    <t>20/6/2026</t>
  </si>
  <si>
    <t>A/188</t>
  </si>
  <si>
    <t>767</t>
  </si>
  <si>
    <t>A/189</t>
  </si>
  <si>
    <t>762</t>
  </si>
  <si>
    <t>A/190</t>
  </si>
  <si>
    <t>738</t>
  </si>
  <si>
    <t>A/191</t>
  </si>
  <si>
    <t>766</t>
  </si>
  <si>
    <t>A/192</t>
  </si>
  <si>
    <t>759</t>
  </si>
  <si>
    <t>A/193</t>
  </si>
  <si>
    <t>749</t>
  </si>
  <si>
    <t>A/194</t>
  </si>
  <si>
    <t>755</t>
  </si>
  <si>
    <t>A/195</t>
  </si>
  <si>
    <t>760</t>
  </si>
  <si>
    <t>23/6/2026</t>
  </si>
  <si>
    <t>A/196</t>
  </si>
  <si>
    <t>720/775</t>
  </si>
  <si>
    <t>SHUBHAM DISTRIBUTOR</t>
  </si>
  <si>
    <t>A/197</t>
  </si>
  <si>
    <t>735</t>
  </si>
  <si>
    <t>A/198</t>
  </si>
  <si>
    <t>788</t>
  </si>
  <si>
    <t>A/199</t>
  </si>
  <si>
    <t>794</t>
  </si>
  <si>
    <t>A/200</t>
  </si>
  <si>
    <t>774</t>
  </si>
  <si>
    <t>25/6/2026</t>
  </si>
  <si>
    <t>A/201</t>
  </si>
  <si>
    <t>809</t>
  </si>
  <si>
    <t>A/202</t>
  </si>
  <si>
    <t>807</t>
  </si>
  <si>
    <t>A/203</t>
  </si>
  <si>
    <t>808</t>
  </si>
  <si>
    <t>A/204</t>
  </si>
  <si>
    <t>805</t>
  </si>
  <si>
    <t>A/205</t>
  </si>
  <si>
    <t>779/825</t>
  </si>
  <si>
    <t>A/206</t>
  </si>
  <si>
    <t>820</t>
  </si>
  <si>
    <t>26/6/2026</t>
  </si>
  <si>
    <t>A/207</t>
  </si>
  <si>
    <t>817</t>
  </si>
  <si>
    <t>A/208</t>
  </si>
  <si>
    <t>816</t>
  </si>
  <si>
    <t>A/209</t>
  </si>
  <si>
    <t>811</t>
  </si>
  <si>
    <t>A/210</t>
  </si>
  <si>
    <t>819</t>
  </si>
  <si>
    <t>A/211</t>
  </si>
  <si>
    <t>832</t>
  </si>
  <si>
    <t>27/6/2026</t>
  </si>
  <si>
    <t>A/212</t>
  </si>
  <si>
    <t>810</t>
  </si>
  <si>
    <t>A/213</t>
  </si>
  <si>
    <t>830</t>
  </si>
  <si>
    <t>A/214</t>
  </si>
  <si>
    <t>833</t>
  </si>
  <si>
    <t>A/215</t>
  </si>
  <si>
    <t>834</t>
  </si>
  <si>
    <t>29/6/2026</t>
  </si>
  <si>
    <t>A/217</t>
  </si>
  <si>
    <t>829</t>
  </si>
  <si>
    <t>A/218</t>
  </si>
  <si>
    <t>827</t>
  </si>
  <si>
    <t>PL/JA/04935</t>
  </si>
  <si>
    <t>844</t>
  </si>
  <si>
    <t>30/6/2026</t>
  </si>
  <si>
    <t>A/219</t>
  </si>
  <si>
    <t>852</t>
  </si>
  <si>
    <t>A/220</t>
  </si>
  <si>
    <t>849</t>
  </si>
  <si>
    <t>A/221</t>
  </si>
  <si>
    <t>850</t>
  </si>
  <si>
    <t>A/222</t>
  </si>
  <si>
    <t>855</t>
  </si>
  <si>
    <t>A/223</t>
  </si>
  <si>
    <t>853</t>
  </si>
  <si>
    <t>A/224</t>
  </si>
  <si>
    <t>A/225</t>
  </si>
  <si>
    <t>847</t>
  </si>
  <si>
    <t>(RUPEES FOUR LAKH FOUR THOUSAND THREE HUNDRED SEVENTY FIVE ONLY)</t>
  </si>
  <si>
    <t>BILL NO : 6631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</si>
</sst>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00"/>
  </numFmts>
  <fonts count="12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indent="4"/>
    </xf>
    <xf numFmtId="0" fontId="6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vertical="top" wrapText="1"/>
    </xf>
    <xf numFmtId="165" fontId="3" fillId="2" borderId="0" xfId="0" applyNumberFormat="1" applyFont="1" applyFill="1" applyAlignment="1">
      <alignment horizontal="left" vertical="center" wrapText="1"/>
    </xf>
    <xf numFmtId="165" fontId="4" fillId="2" borderId="0" xfId="0" applyNumberFormat="1" applyFont="1" applyFill="1" applyAlignment="1">
      <alignment horizontal="left" vertical="center" indent="6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2" fontId="4" fillId="2" borderId="0" xfId="0" applyNumberFormat="1" applyFont="1" applyFill="1" applyAlignment="1">
      <alignment vertic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right"/>
    </xf>
    <xf numFmtId="2" fontId="9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164" fontId="3" fillId="2" borderId="0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horizontal="left" vertical="center"/>
    </xf>
    <xf numFmtId="0" fontId="8" fillId="0" borderId="1" xfId="0" applyNumberFormat="1" applyFont="1" applyBorder="1" applyAlignment="1">
      <alignment vertical="center"/>
    </xf>
    <xf numFmtId="2" fontId="0" fillId="0" borderId="1" xfId="0" applyNumberFormat="1" applyFont="1" applyBorder="1" applyAlignment="1">
      <alignment vertical="center"/>
    </xf>
    <xf numFmtId="0" fontId="0" fillId="2" borderId="1" xfId="0" applyNumberFormat="1" applyFont="1" applyFill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2" fontId="3" fillId="0" borderId="1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vertical="center"/>
    </xf>
    <xf numFmtId="0" fontId="11" fillId="0" borderId="1" xfId="0" applyNumberFormat="1" applyFont="1" applyBorder="1" applyAlignment="1">
      <alignment horizontal="left" vertical="center"/>
    </xf>
    <xf numFmtId="2" fontId="11" fillId="0" borderId="1" xfId="0" applyNumberFormat="1" applyFont="1" applyBorder="1" applyAlignment="1">
      <alignment vertical="center"/>
    </xf>
    <xf numFmtId="164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/>
    <xf numFmtId="0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/>
    <xf numFmtId="2" fontId="0" fillId="0" borderId="1" xfId="0" applyNumberFormat="1" applyFont="1" applyBorder="1"/>
    <xf numFmtId="0" fontId="0" fillId="0" borderId="0" xfId="0" applyNumberFormat="1" applyFont="1" applyAlignment="1">
      <alignment horizontal="center"/>
    </xf>
    <xf numFmtId="0" fontId="0" fillId="0" borderId="0" xfId="0" applyNumberFormat="1" applyFont="1"/>
    <xf numFmtId="2" fontId="7" fillId="0" borderId="1" xfId="0" applyNumberFormat="1" applyFont="1" applyBorder="1" applyAlignment="1">
      <alignment horizontal="right" vertical="center"/>
    </xf>
    <xf numFmtId="0" fontId="7" fillId="0" borderId="2" xfId="0" applyNumberFormat="1" applyFont="1" applyBorder="1" applyAlignment="1">
      <alignment horizontal="right" vertical="center"/>
    </xf>
    <xf numFmtId="0" fontId="7" fillId="0" borderId="3" xfId="0" applyNumberFormat="1" applyFont="1" applyBorder="1" applyAlignment="1">
      <alignment horizontal="right" vertical="center"/>
    </xf>
    <xf numFmtId="0" fontId="7" fillId="0" borderId="4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0" fillId="0" borderId="0" xfId="0" applyNumberFormat="1" applyFont="1" applyAlignment="1">
      <alignment horizontal="right" vertical="center"/>
    </xf>
  </cellXfs>
  <cellStyles count="13">
    <cellStyle name="Normal" xfId="0" builtinId="0"/>
    <cellStyle name="Normal 2" xfId="1"/>
    <cellStyle name="Normal 2 2" xfId="2"/>
    <cellStyle name="Normal 2 2 2" xfId="3"/>
    <cellStyle name="Normal 2 2 2 2" xfId="4"/>
    <cellStyle name="Normal 2 2 2 2 2" xfId="5"/>
    <cellStyle name="Normal 2 2 2 2 2 2" xfId="6"/>
    <cellStyle name="Normal 2 2 2 2 2 3" xfId="7"/>
    <cellStyle name="Normal 2 2 3" xfId="8"/>
    <cellStyle name="Normal 2 3" xfId="9"/>
    <cellStyle name="Normal 2 4" xfId="10"/>
    <cellStyle name="Normal 3" xfId="11"/>
    <cellStyle name="Normal 3 2" xfId="12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6-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AGATI%20LOGISTICS/BILL%20QUOTATION/QUOTATION_202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4">
          <cell r="C4" t="str">
            <v>ANGUL</v>
          </cell>
          <cell r="D4">
            <v>32</v>
          </cell>
        </row>
        <row r="5">
          <cell r="C5" t="str">
            <v>ARADI</v>
          </cell>
          <cell r="D5">
            <v>32</v>
          </cell>
        </row>
        <row r="6">
          <cell r="C6" t="str">
            <v>ASKA</v>
          </cell>
          <cell r="D6">
            <v>48</v>
          </cell>
        </row>
        <row r="7">
          <cell r="C7" t="str">
            <v>ATHAGARH</v>
          </cell>
          <cell r="D7">
            <v>29</v>
          </cell>
        </row>
        <row r="8">
          <cell r="C8" t="str">
            <v>BALASORE</v>
          </cell>
          <cell r="D8">
            <v>33</v>
          </cell>
        </row>
        <row r="9">
          <cell r="C9" t="str">
            <v>BALIGUDA</v>
          </cell>
          <cell r="D9">
            <v>62</v>
          </cell>
        </row>
        <row r="10">
          <cell r="C10" t="str">
            <v>BALUGAON</v>
          </cell>
          <cell r="D10">
            <v>39</v>
          </cell>
        </row>
        <row r="11">
          <cell r="C11" t="str">
            <v>BAMRA</v>
          </cell>
          <cell r="D11">
            <v>53</v>
          </cell>
        </row>
        <row r="12">
          <cell r="C12" t="str">
            <v>BARBIL</v>
          </cell>
          <cell r="D12">
            <v>62</v>
          </cell>
        </row>
        <row r="13">
          <cell r="C13" t="str">
            <v>BARIPADA</v>
          </cell>
          <cell r="D13">
            <v>43</v>
          </cell>
        </row>
        <row r="14">
          <cell r="C14" t="str">
            <v>BELLAGUNTHA</v>
          </cell>
          <cell r="D14">
            <v>58</v>
          </cell>
        </row>
        <row r="15">
          <cell r="C15" t="str">
            <v>BELPAHAR</v>
          </cell>
          <cell r="D15">
            <v>39</v>
          </cell>
        </row>
        <row r="16">
          <cell r="C16" t="str">
            <v>BERHAMPUR</v>
          </cell>
          <cell r="D16">
            <v>35</v>
          </cell>
        </row>
        <row r="17">
          <cell r="C17" t="str">
            <v>BHADRAK</v>
          </cell>
          <cell r="D17">
            <v>32</v>
          </cell>
        </row>
        <row r="18">
          <cell r="C18" t="str">
            <v>BHANJANAGAR</v>
          </cell>
          <cell r="D18">
            <v>58</v>
          </cell>
        </row>
        <row r="19">
          <cell r="C19" t="str">
            <v>BHUBANESWAR</v>
          </cell>
          <cell r="D19">
            <v>22</v>
          </cell>
        </row>
        <row r="20">
          <cell r="C20" t="str">
            <v>BOINDA</v>
          </cell>
          <cell r="D20">
            <v>69</v>
          </cell>
        </row>
        <row r="21">
          <cell r="C21" t="str">
            <v>BOUDH</v>
          </cell>
          <cell r="D21">
            <v>52</v>
          </cell>
        </row>
        <row r="22">
          <cell r="C22" t="str">
            <v>BRAJARAJNAGAR</v>
          </cell>
          <cell r="D22">
            <v>39</v>
          </cell>
        </row>
        <row r="23">
          <cell r="C23" t="str">
            <v>CHANDANPUR</v>
          </cell>
          <cell r="D23">
            <v>33</v>
          </cell>
        </row>
        <row r="24">
          <cell r="C24" t="str">
            <v>CHHATRAPUR</v>
          </cell>
          <cell r="D24">
            <v>44</v>
          </cell>
        </row>
        <row r="25">
          <cell r="C25" t="str">
            <v>CHIKITI</v>
          </cell>
          <cell r="D25">
            <v>37</v>
          </cell>
        </row>
        <row r="26">
          <cell r="C26" t="str">
            <v>CUTTACK</v>
          </cell>
          <cell r="D26">
            <v>12</v>
          </cell>
        </row>
        <row r="27">
          <cell r="C27" t="str">
            <v>DASPALLA</v>
          </cell>
          <cell r="D27">
            <v>0</v>
          </cell>
        </row>
        <row r="28">
          <cell r="C28" t="str">
            <v>DEOGARH</v>
          </cell>
          <cell r="D28">
            <v>69</v>
          </cell>
        </row>
        <row r="29">
          <cell r="C29" t="str">
            <v>DHENKANAL</v>
          </cell>
          <cell r="D29">
            <v>30</v>
          </cell>
        </row>
        <row r="30">
          <cell r="C30" t="str">
            <v>DIGAPAHANDI</v>
          </cell>
          <cell r="D30">
            <v>37</v>
          </cell>
        </row>
        <row r="31">
          <cell r="C31" t="str">
            <v>G.UDAYAGIRI</v>
          </cell>
          <cell r="D31">
            <v>63</v>
          </cell>
        </row>
        <row r="32">
          <cell r="C32" t="str">
            <v>GOPINATHPUR</v>
          </cell>
          <cell r="D32">
            <v>69</v>
          </cell>
        </row>
        <row r="33">
          <cell r="C33" t="str">
            <v>GUNUPUR</v>
          </cell>
          <cell r="D33">
            <v>62</v>
          </cell>
        </row>
        <row r="34">
          <cell r="C34" t="str">
            <v>HINJILICUT</v>
          </cell>
          <cell r="D34">
            <v>37</v>
          </cell>
        </row>
        <row r="35">
          <cell r="C35" t="str">
            <v>ITAMATI</v>
          </cell>
          <cell r="D35">
            <v>39</v>
          </cell>
        </row>
        <row r="36">
          <cell r="C36" t="str">
            <v>JAGATSINGHPUR</v>
          </cell>
          <cell r="D36">
            <v>35</v>
          </cell>
        </row>
        <row r="37">
          <cell r="C37" t="str">
            <v>JAJPUR ROAD</v>
          </cell>
          <cell r="D37">
            <v>37</v>
          </cell>
        </row>
        <row r="38">
          <cell r="C38" t="str">
            <v>JAJPUR TOWN</v>
          </cell>
          <cell r="D38">
            <v>37</v>
          </cell>
        </row>
        <row r="39">
          <cell r="C39" t="str">
            <v>JALESWAR</v>
          </cell>
          <cell r="D39">
            <v>48</v>
          </cell>
        </row>
        <row r="40">
          <cell r="C40" t="str">
            <v>JHARSUGUDA</v>
          </cell>
          <cell r="D40">
            <v>35</v>
          </cell>
        </row>
        <row r="41">
          <cell r="C41" t="str">
            <v>KAKATPUR</v>
          </cell>
          <cell r="D41">
            <v>33</v>
          </cell>
        </row>
        <row r="42">
          <cell r="C42" t="str">
            <v>KAMAKHYANAGAR</v>
          </cell>
          <cell r="D42">
            <v>52</v>
          </cell>
        </row>
        <row r="43">
          <cell r="C43" t="str">
            <v>KENDRAPARA</v>
          </cell>
          <cell r="D43">
            <v>32</v>
          </cell>
        </row>
        <row r="44">
          <cell r="C44" t="str">
            <v>KEONJHAR</v>
          </cell>
          <cell r="D44">
            <v>39</v>
          </cell>
        </row>
        <row r="45">
          <cell r="C45" t="str">
            <v>KHALLIKOTE</v>
          </cell>
          <cell r="D45">
            <v>39</v>
          </cell>
        </row>
        <row r="46">
          <cell r="C46" t="str">
            <v>KHURDA</v>
          </cell>
          <cell r="D46">
            <v>32</v>
          </cell>
        </row>
        <row r="47">
          <cell r="C47" t="str">
            <v>KUCHINDA</v>
          </cell>
          <cell r="D47">
            <v>38</v>
          </cell>
        </row>
        <row r="48">
          <cell r="C48" t="str">
            <v>MUNDAMARI</v>
          </cell>
          <cell r="D48">
            <v>44</v>
          </cell>
        </row>
        <row r="49">
          <cell r="C49" t="str">
            <v>NAYAGARH</v>
          </cell>
          <cell r="D49">
            <v>39</v>
          </cell>
        </row>
        <row r="50">
          <cell r="C50" t="str">
            <v>NIALI</v>
          </cell>
          <cell r="D50">
            <v>29</v>
          </cell>
        </row>
        <row r="51">
          <cell r="C51" t="str">
            <v>PADMAPUR</v>
          </cell>
          <cell r="D51">
            <v>39</v>
          </cell>
        </row>
        <row r="52">
          <cell r="C52" t="str">
            <v>PARADEEP</v>
          </cell>
          <cell r="D52">
            <v>36</v>
          </cell>
        </row>
        <row r="53">
          <cell r="C53" t="str">
            <v>PARALAKHEMUNDI</v>
          </cell>
          <cell r="D53">
            <v>62</v>
          </cell>
        </row>
        <row r="54">
          <cell r="C54" t="str">
            <v>PHULBANI</v>
          </cell>
          <cell r="D54">
            <v>58</v>
          </cell>
        </row>
        <row r="55">
          <cell r="C55" t="str">
            <v>POLASARA</v>
          </cell>
          <cell r="D55">
            <v>49</v>
          </cell>
        </row>
        <row r="56">
          <cell r="C56" t="str">
            <v>PURI</v>
          </cell>
          <cell r="D56">
            <v>33</v>
          </cell>
        </row>
        <row r="57">
          <cell r="C57" t="str">
            <v>PURUSOTTAMPUR</v>
          </cell>
          <cell r="D57">
            <v>37</v>
          </cell>
        </row>
        <row r="58">
          <cell r="C58" t="str">
            <v>RAHAMA</v>
          </cell>
          <cell r="D58">
            <v>36</v>
          </cell>
        </row>
        <row r="59">
          <cell r="C59" t="str">
            <v>RAIRANGPUR</v>
          </cell>
          <cell r="D59">
            <v>62</v>
          </cell>
        </row>
        <row r="60">
          <cell r="C60" t="str">
            <v>RAJGANGPUR</v>
          </cell>
          <cell r="D60">
            <v>38</v>
          </cell>
        </row>
        <row r="61">
          <cell r="C61" t="str">
            <v>RAYAGADA</v>
          </cell>
          <cell r="D61">
            <v>62</v>
          </cell>
        </row>
        <row r="62">
          <cell r="C62" t="str">
            <v>REDHAKHOL</v>
          </cell>
          <cell r="D62">
            <v>81</v>
          </cell>
        </row>
        <row r="63">
          <cell r="C63" t="str">
            <v>ROURKELA</v>
          </cell>
          <cell r="D63">
            <v>32</v>
          </cell>
        </row>
        <row r="64">
          <cell r="C64" t="str">
            <v>SAMBALPUR</v>
          </cell>
          <cell r="D64">
            <v>31</v>
          </cell>
        </row>
        <row r="65">
          <cell r="C65" t="str">
            <v>SHERAGADA</v>
          </cell>
          <cell r="D65">
            <v>49</v>
          </cell>
        </row>
        <row r="66">
          <cell r="C66" t="str">
            <v>TALCHER</v>
          </cell>
          <cell r="D66">
            <v>33</v>
          </cell>
        </row>
        <row r="67">
          <cell r="C67" t="str">
            <v>RAYAGADA/PADMAPUR</v>
          </cell>
          <cell r="D67">
            <v>62</v>
          </cell>
        </row>
        <row r="68">
          <cell r="C68" t="str">
            <v>NIMAPARA</v>
          </cell>
          <cell r="D68">
            <v>32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4">
          <cell r="G4" t="str">
            <v>ANGUL</v>
          </cell>
          <cell r="H4">
            <v>28</v>
          </cell>
          <cell r="I4">
            <v>32</v>
          </cell>
        </row>
        <row r="5">
          <cell r="G5" t="str">
            <v>ARADI</v>
          </cell>
          <cell r="H5">
            <v>28</v>
          </cell>
          <cell r="I5">
            <v>32</v>
          </cell>
        </row>
        <row r="6">
          <cell r="G6" t="str">
            <v>ASKA</v>
          </cell>
          <cell r="H6">
            <v>42</v>
          </cell>
          <cell r="I6">
            <v>48</v>
          </cell>
        </row>
        <row r="7">
          <cell r="G7" t="str">
            <v>ATHAGARH</v>
          </cell>
          <cell r="H7">
            <v>25</v>
          </cell>
          <cell r="I7">
            <v>29</v>
          </cell>
        </row>
        <row r="8">
          <cell r="G8" t="str">
            <v>BALASORE</v>
          </cell>
          <cell r="H8">
            <v>29</v>
          </cell>
          <cell r="I8">
            <v>33</v>
          </cell>
        </row>
        <row r="9">
          <cell r="G9" t="str">
            <v>BALIGUDA</v>
          </cell>
          <cell r="H9">
            <v>54</v>
          </cell>
          <cell r="I9">
            <v>62</v>
          </cell>
        </row>
        <row r="10">
          <cell r="G10" t="str">
            <v>BALUGAON</v>
          </cell>
          <cell r="H10">
            <v>34</v>
          </cell>
          <cell r="I10">
            <v>39</v>
          </cell>
        </row>
        <row r="11">
          <cell r="G11" t="str">
            <v>BAMRA</v>
          </cell>
          <cell r="H11">
            <v>46</v>
          </cell>
          <cell r="I11">
            <v>53</v>
          </cell>
        </row>
        <row r="12">
          <cell r="G12" t="str">
            <v>BARBIL</v>
          </cell>
          <cell r="H12">
            <v>54</v>
          </cell>
          <cell r="I12">
            <v>62</v>
          </cell>
        </row>
        <row r="13">
          <cell r="G13" t="str">
            <v>BARIPADA</v>
          </cell>
          <cell r="H13">
            <v>37</v>
          </cell>
          <cell r="I13">
            <v>43</v>
          </cell>
        </row>
        <row r="14">
          <cell r="G14" t="str">
            <v>BELLAGUNTHA</v>
          </cell>
          <cell r="H14">
            <v>50</v>
          </cell>
          <cell r="I14">
            <v>58</v>
          </cell>
        </row>
        <row r="15">
          <cell r="G15" t="str">
            <v>BELPAHAR</v>
          </cell>
          <cell r="H15">
            <v>34</v>
          </cell>
          <cell r="I15">
            <v>39</v>
          </cell>
        </row>
        <row r="16">
          <cell r="G16" t="str">
            <v>BERHAMPUR</v>
          </cell>
          <cell r="H16">
            <v>30</v>
          </cell>
          <cell r="I16">
            <v>35</v>
          </cell>
        </row>
        <row r="17">
          <cell r="G17" t="str">
            <v>BHADRAK</v>
          </cell>
          <cell r="H17">
            <v>28</v>
          </cell>
          <cell r="I17">
            <v>32</v>
          </cell>
        </row>
        <row r="18">
          <cell r="G18" t="str">
            <v>BHANJANAGAR</v>
          </cell>
          <cell r="H18">
            <v>50</v>
          </cell>
          <cell r="I18">
            <v>58</v>
          </cell>
        </row>
        <row r="19">
          <cell r="G19" t="str">
            <v>BHUBANESWAR</v>
          </cell>
          <cell r="H19">
            <v>19</v>
          </cell>
          <cell r="I19">
            <v>22</v>
          </cell>
        </row>
        <row r="20">
          <cell r="G20" t="str">
            <v>BOINDA</v>
          </cell>
          <cell r="H20">
            <v>60</v>
          </cell>
          <cell r="I20">
            <v>69</v>
          </cell>
        </row>
        <row r="21">
          <cell r="G21" t="str">
            <v>BOUDH</v>
          </cell>
          <cell r="H21">
            <v>45</v>
          </cell>
          <cell r="I21">
            <v>52</v>
          </cell>
        </row>
        <row r="22">
          <cell r="G22" t="str">
            <v>BRAJARAJNAGAR</v>
          </cell>
          <cell r="H22">
            <v>34</v>
          </cell>
          <cell r="I22">
            <v>39</v>
          </cell>
        </row>
        <row r="23">
          <cell r="G23" t="str">
            <v>CHANDANPUR</v>
          </cell>
          <cell r="H23">
            <v>29</v>
          </cell>
          <cell r="I23">
            <v>33</v>
          </cell>
        </row>
        <row r="24">
          <cell r="G24" t="str">
            <v>CHHATRAPUR</v>
          </cell>
          <cell r="H24">
            <v>38</v>
          </cell>
          <cell r="I24">
            <v>44</v>
          </cell>
        </row>
        <row r="25">
          <cell r="G25" t="str">
            <v>CHIKITI</v>
          </cell>
          <cell r="H25">
            <v>32</v>
          </cell>
          <cell r="I25">
            <v>37</v>
          </cell>
        </row>
        <row r="26">
          <cell r="G26" t="str">
            <v>CUTTACK</v>
          </cell>
          <cell r="H26">
            <v>10</v>
          </cell>
          <cell r="I26">
            <v>12</v>
          </cell>
        </row>
        <row r="27">
          <cell r="G27" t="str">
            <v>DASPALLA</v>
          </cell>
          <cell r="H27"/>
          <cell r="I27">
            <v>0</v>
          </cell>
        </row>
        <row r="28">
          <cell r="G28" t="str">
            <v>DEOGARH</v>
          </cell>
          <cell r="H28">
            <v>60</v>
          </cell>
          <cell r="I28">
            <v>69</v>
          </cell>
        </row>
        <row r="29">
          <cell r="G29" t="str">
            <v>DHENKANAL</v>
          </cell>
          <cell r="H29">
            <v>26</v>
          </cell>
          <cell r="I29">
            <v>30</v>
          </cell>
        </row>
        <row r="30">
          <cell r="G30" t="str">
            <v>DIGAPAHANDI</v>
          </cell>
          <cell r="H30">
            <v>32</v>
          </cell>
          <cell r="I30">
            <v>37</v>
          </cell>
        </row>
        <row r="31">
          <cell r="G31" t="str">
            <v>G.UDAYAGIRI</v>
          </cell>
          <cell r="H31">
            <v>55</v>
          </cell>
          <cell r="I31">
            <v>63</v>
          </cell>
        </row>
        <row r="32">
          <cell r="G32" t="str">
            <v>GOPINATHPUR</v>
          </cell>
          <cell r="H32">
            <v>60</v>
          </cell>
          <cell r="I32">
            <v>69</v>
          </cell>
        </row>
        <row r="33">
          <cell r="G33" t="str">
            <v>GUNUPUR</v>
          </cell>
          <cell r="H33">
            <v>54</v>
          </cell>
          <cell r="I33">
            <v>62</v>
          </cell>
        </row>
        <row r="34">
          <cell r="G34" t="str">
            <v>HINJILICUT</v>
          </cell>
          <cell r="H34">
            <v>32</v>
          </cell>
          <cell r="I34">
            <v>37</v>
          </cell>
        </row>
        <row r="35">
          <cell r="G35" t="str">
            <v>ITAMATI</v>
          </cell>
          <cell r="H35">
            <v>34</v>
          </cell>
          <cell r="I35">
            <v>39</v>
          </cell>
        </row>
        <row r="36">
          <cell r="G36" t="str">
            <v>JAGATSINGHPUR</v>
          </cell>
          <cell r="H36">
            <v>30</v>
          </cell>
          <cell r="I36">
            <v>35</v>
          </cell>
        </row>
        <row r="37">
          <cell r="G37" t="str">
            <v>JAJPUR ROAD</v>
          </cell>
          <cell r="H37">
            <v>32</v>
          </cell>
          <cell r="I37">
            <v>37</v>
          </cell>
        </row>
        <row r="38">
          <cell r="G38" t="str">
            <v>JAJPUR TOWN</v>
          </cell>
          <cell r="H38">
            <v>32</v>
          </cell>
          <cell r="I38">
            <v>37</v>
          </cell>
        </row>
        <row r="39">
          <cell r="G39" t="str">
            <v>JALESWAR</v>
          </cell>
          <cell r="H39">
            <v>42</v>
          </cell>
          <cell r="I39">
            <v>48</v>
          </cell>
        </row>
        <row r="40">
          <cell r="G40" t="str">
            <v>JHARSUGUDA</v>
          </cell>
          <cell r="H40">
            <v>30</v>
          </cell>
          <cell r="I40">
            <v>35</v>
          </cell>
        </row>
        <row r="41">
          <cell r="G41" t="str">
            <v>KAKATPUR</v>
          </cell>
          <cell r="H41">
            <v>29</v>
          </cell>
          <cell r="I41">
            <v>33</v>
          </cell>
        </row>
        <row r="42">
          <cell r="G42" t="str">
            <v>KAMAKHYANAGAR</v>
          </cell>
          <cell r="H42">
            <v>45</v>
          </cell>
          <cell r="I42">
            <v>52</v>
          </cell>
        </row>
        <row r="43">
          <cell r="G43" t="str">
            <v>KENDRAPARA</v>
          </cell>
          <cell r="H43">
            <v>28</v>
          </cell>
          <cell r="I43">
            <v>32</v>
          </cell>
        </row>
        <row r="44">
          <cell r="G44" t="str">
            <v>KEONJHAR</v>
          </cell>
          <cell r="H44">
            <v>34</v>
          </cell>
          <cell r="I44">
            <v>39</v>
          </cell>
        </row>
        <row r="45">
          <cell r="G45" t="str">
            <v>KHALLIKOTE</v>
          </cell>
          <cell r="H45">
            <v>34</v>
          </cell>
          <cell r="I45">
            <v>39</v>
          </cell>
        </row>
        <row r="46">
          <cell r="G46" t="str">
            <v>KHURDA</v>
          </cell>
          <cell r="H46">
            <v>28</v>
          </cell>
          <cell r="I46">
            <v>32</v>
          </cell>
        </row>
        <row r="47">
          <cell r="G47" t="str">
            <v>KUCHINDA</v>
          </cell>
          <cell r="H47">
            <v>33</v>
          </cell>
          <cell r="I47">
            <v>38</v>
          </cell>
        </row>
        <row r="48">
          <cell r="G48" t="str">
            <v>MUNDAMARI</v>
          </cell>
          <cell r="H48">
            <v>38</v>
          </cell>
          <cell r="I48">
            <v>44</v>
          </cell>
        </row>
        <row r="49">
          <cell r="G49" t="str">
            <v>NAYAGARH</v>
          </cell>
          <cell r="H49">
            <v>34</v>
          </cell>
          <cell r="I49">
            <v>39</v>
          </cell>
        </row>
        <row r="50">
          <cell r="G50" t="str">
            <v>NIALI</v>
          </cell>
          <cell r="H50">
            <v>25</v>
          </cell>
          <cell r="I50">
            <v>29</v>
          </cell>
        </row>
        <row r="51">
          <cell r="G51" t="str">
            <v>PADMAPUR</v>
          </cell>
          <cell r="H51">
            <v>34</v>
          </cell>
          <cell r="I51">
            <v>39</v>
          </cell>
        </row>
        <row r="52">
          <cell r="G52" t="str">
            <v>PARADEEP</v>
          </cell>
          <cell r="H52">
            <v>31</v>
          </cell>
          <cell r="I52">
            <v>36</v>
          </cell>
        </row>
        <row r="53">
          <cell r="G53" t="str">
            <v>PARALAKHEMUNDI</v>
          </cell>
          <cell r="H53">
            <v>54</v>
          </cell>
          <cell r="I53">
            <v>62</v>
          </cell>
        </row>
        <row r="54">
          <cell r="G54" t="str">
            <v>PHULBANI</v>
          </cell>
          <cell r="H54">
            <v>50</v>
          </cell>
          <cell r="I54">
            <v>58</v>
          </cell>
        </row>
        <row r="55">
          <cell r="G55" t="str">
            <v>POLASARA</v>
          </cell>
          <cell r="H55">
            <v>43</v>
          </cell>
          <cell r="I55">
            <v>49</v>
          </cell>
        </row>
        <row r="56">
          <cell r="G56" t="str">
            <v>PURI</v>
          </cell>
          <cell r="H56">
            <v>29</v>
          </cell>
          <cell r="I56">
            <v>33</v>
          </cell>
        </row>
        <row r="57">
          <cell r="G57" t="str">
            <v>PURUSOTTAMPUR</v>
          </cell>
          <cell r="H57">
            <v>32</v>
          </cell>
          <cell r="I57">
            <v>37</v>
          </cell>
        </row>
        <row r="58">
          <cell r="G58" t="str">
            <v>RAHAMA</v>
          </cell>
          <cell r="H58">
            <v>31</v>
          </cell>
          <cell r="I58">
            <v>36</v>
          </cell>
        </row>
        <row r="59">
          <cell r="G59" t="str">
            <v>RAIRANGPUR</v>
          </cell>
          <cell r="H59">
            <v>54</v>
          </cell>
          <cell r="I59">
            <v>62</v>
          </cell>
        </row>
        <row r="60">
          <cell r="G60" t="str">
            <v>RAJGANGPUR</v>
          </cell>
          <cell r="H60">
            <v>33</v>
          </cell>
          <cell r="I60">
            <v>38</v>
          </cell>
        </row>
        <row r="61">
          <cell r="G61" t="str">
            <v>RAYAGADA</v>
          </cell>
          <cell r="H61">
            <v>54</v>
          </cell>
          <cell r="I61">
            <v>62</v>
          </cell>
        </row>
        <row r="62">
          <cell r="G62" t="str">
            <v>REDHAKHOL</v>
          </cell>
          <cell r="H62">
            <v>70</v>
          </cell>
          <cell r="I62">
            <v>81</v>
          </cell>
        </row>
        <row r="63">
          <cell r="G63" t="str">
            <v>ROURKELA</v>
          </cell>
          <cell r="H63">
            <v>28</v>
          </cell>
          <cell r="I63">
            <v>32</v>
          </cell>
        </row>
        <row r="64">
          <cell r="G64" t="str">
            <v>SAMBALPUR</v>
          </cell>
          <cell r="H64">
            <v>27</v>
          </cell>
          <cell r="I64">
            <v>31</v>
          </cell>
        </row>
        <row r="65">
          <cell r="G65" t="str">
            <v>SHERAGADA</v>
          </cell>
          <cell r="H65">
            <v>43</v>
          </cell>
          <cell r="I65">
            <v>49</v>
          </cell>
        </row>
        <row r="66">
          <cell r="G66" t="str">
            <v>TALCHER</v>
          </cell>
          <cell r="H66">
            <v>29</v>
          </cell>
          <cell r="I66">
            <v>33</v>
          </cell>
        </row>
        <row r="67">
          <cell r="G67" t="str">
            <v>RAYAGADA/PADMAPUR</v>
          </cell>
          <cell r="H67">
            <v>54</v>
          </cell>
          <cell r="I67">
            <v>62</v>
          </cell>
        </row>
        <row r="68">
          <cell r="G68" t="str">
            <v>NIMAPARA</v>
          </cell>
          <cell r="H68">
            <v>28</v>
          </cell>
          <cell r="I68">
            <v>32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abSelected="1" topLeftCell="A94" zoomScale="145" zoomScaleNormal="145" workbookViewId="0">
      <selection activeCell="F101" sqref="F101"/>
    </sheetView>
  </sheetViews>
  <sheetFormatPr defaultRowHeight="15" x14ac:dyDescent="0.25"/>
  <cols>
    <col min="1" max="1" width="3.5703125" style="17" customWidth="1"/>
    <col min="2" max="2" width="10.5703125" style="14" customWidth="1"/>
    <col min="3" max="3" width="12.140625" style="11" customWidth="1"/>
    <col min="4" max="4" width="8.28515625" style="24" bestFit="1" customWidth="1"/>
    <col min="5" max="5" width="6.42578125" style="12" bestFit="1" customWidth="1"/>
    <col min="6" max="6" width="13.140625" style="13" bestFit="1" customWidth="1"/>
    <col min="7" max="7" width="6.28515625" style="18" bestFit="1" customWidth="1"/>
    <col min="8" max="8" width="7" style="12" customWidth="1"/>
    <col min="9" max="9" width="7.140625" style="12" customWidth="1"/>
    <col min="10" max="10" width="10.140625" style="12" bestFit="1" customWidth="1"/>
    <col min="11" max="11" width="43.28515625" style="12" bestFit="1" customWidth="1"/>
    <col min="12" max="16384" width="9.140625" style="12"/>
  </cols>
  <sheetData>
    <row r="1" spans="1:11" s="1" customFormat="1" ht="15" customHeight="1" x14ac:dyDescent="0.25">
      <c r="A1" s="1" t="s">
        <v>0</v>
      </c>
      <c r="B1" s="2"/>
      <c r="D1" s="21"/>
      <c r="H1" s="19" t="s">
        <v>225</v>
      </c>
    </row>
    <row r="2" spans="1:11" s="1" customFormat="1" ht="15" customHeight="1" x14ac:dyDescent="0.25">
      <c r="A2" s="4" t="s">
        <v>39</v>
      </c>
      <c r="B2" s="2"/>
      <c r="C2" s="3"/>
      <c r="D2" s="22"/>
      <c r="H2" s="19" t="s">
        <v>423</v>
      </c>
    </row>
    <row r="3" spans="1:11" s="1" customFormat="1" ht="15" customHeight="1" x14ac:dyDescent="0.25">
      <c r="A3" s="1" t="s">
        <v>13</v>
      </c>
      <c r="B3" s="2"/>
      <c r="C3" s="3"/>
      <c r="D3" s="21"/>
      <c r="H3" s="19" t="s">
        <v>224</v>
      </c>
    </row>
    <row r="4" spans="1:11" s="1" customFormat="1" ht="15" customHeight="1" x14ac:dyDescent="0.25">
      <c r="A4" s="1" t="s">
        <v>17</v>
      </c>
      <c r="B4" s="5"/>
      <c r="C4" s="3"/>
      <c r="D4" s="21"/>
      <c r="E4" s="6"/>
      <c r="H4" s="19" t="s">
        <v>38</v>
      </c>
    </row>
    <row r="5" spans="1:11" s="1" customFormat="1" ht="15" customHeight="1" x14ac:dyDescent="0.25">
      <c r="A5" s="7"/>
      <c r="B5" s="8"/>
      <c r="C5" s="3"/>
      <c r="D5" s="23"/>
      <c r="E5" s="6"/>
      <c r="H5" s="20" t="s">
        <v>18</v>
      </c>
    </row>
    <row r="6" spans="1:11" s="1" customFormat="1" ht="15" customHeight="1" x14ac:dyDescent="0.25">
      <c r="A6" s="7"/>
      <c r="B6" s="2"/>
      <c r="C6" s="3"/>
      <c r="D6" s="23"/>
      <c r="E6" s="6"/>
      <c r="F6" s="9"/>
      <c r="G6" s="10"/>
    </row>
    <row r="7" spans="1:11" s="3" customFormat="1" ht="15" customHeight="1" x14ac:dyDescent="0.25">
      <c r="A7" s="45" t="s">
        <v>4</v>
      </c>
      <c r="B7" s="45" t="s">
        <v>1</v>
      </c>
      <c r="C7" s="45" t="s">
        <v>36</v>
      </c>
      <c r="D7" s="45" t="s">
        <v>217</v>
      </c>
      <c r="E7" s="45" t="s">
        <v>3</v>
      </c>
      <c r="F7" s="45" t="s">
        <v>2</v>
      </c>
      <c r="G7" s="45" t="s">
        <v>5</v>
      </c>
      <c r="H7" s="46" t="s">
        <v>6</v>
      </c>
      <c r="I7" s="46" t="s">
        <v>19</v>
      </c>
      <c r="J7" s="46" t="s">
        <v>20</v>
      </c>
      <c r="K7" s="47" t="s">
        <v>35</v>
      </c>
    </row>
    <row r="8" spans="1:11" s="3" customFormat="1" ht="15" customHeight="1" x14ac:dyDescent="0.25">
      <c r="A8" s="48">
        <v>1</v>
      </c>
      <c r="B8" s="49" t="s">
        <v>226</v>
      </c>
      <c r="C8" s="49" t="s">
        <v>227</v>
      </c>
      <c r="D8" s="49" t="s">
        <v>228</v>
      </c>
      <c r="E8" s="49" t="s">
        <v>16</v>
      </c>
      <c r="F8" s="49" t="s">
        <v>12</v>
      </c>
      <c r="G8" s="49">
        <v>150</v>
      </c>
      <c r="H8" s="50">
        <f>VLOOKUP(F8,[1]ANANPURNA!$C$4:$D$75,2,FALSE)</f>
        <v>35</v>
      </c>
      <c r="I8" s="50">
        <v>20</v>
      </c>
      <c r="J8" s="50">
        <f>G8*H8+I8</f>
        <v>5270</v>
      </c>
      <c r="K8" s="49" t="s">
        <v>32</v>
      </c>
    </row>
    <row r="9" spans="1:11" s="3" customFormat="1" ht="15" customHeight="1" x14ac:dyDescent="0.25">
      <c r="A9" s="48">
        <f>A8+1</f>
        <v>2</v>
      </c>
      <c r="B9" s="49" t="s">
        <v>226</v>
      </c>
      <c r="C9" s="49" t="s">
        <v>229</v>
      </c>
      <c r="D9" s="49" t="s">
        <v>230</v>
      </c>
      <c r="E9" s="49" t="s">
        <v>16</v>
      </c>
      <c r="F9" s="49" t="s">
        <v>12</v>
      </c>
      <c r="G9" s="49">
        <v>167</v>
      </c>
      <c r="H9" s="50">
        <f>VLOOKUP(F9,[1]ANANPURNA!$C$4:$D$75,2,FALSE)</f>
        <v>35</v>
      </c>
      <c r="I9" s="50">
        <v>20</v>
      </c>
      <c r="J9" s="50">
        <f>G9*H9+I9</f>
        <v>5865</v>
      </c>
      <c r="K9" s="49" t="s">
        <v>41</v>
      </c>
    </row>
    <row r="10" spans="1:11" s="3" customFormat="1" ht="15" customHeight="1" x14ac:dyDescent="0.25">
      <c r="A10" s="48">
        <f t="shared" ref="A10:A73" si="0">A9+1</f>
        <v>3</v>
      </c>
      <c r="B10" s="49" t="s">
        <v>226</v>
      </c>
      <c r="C10" s="49" t="s">
        <v>231</v>
      </c>
      <c r="D10" s="49" t="s">
        <v>232</v>
      </c>
      <c r="E10" s="49" t="s">
        <v>16</v>
      </c>
      <c r="F10" s="49" t="s">
        <v>12</v>
      </c>
      <c r="G10" s="49">
        <v>210</v>
      </c>
      <c r="H10" s="50">
        <f>VLOOKUP(F10,[1]ANANPURNA!$C$4:$D$75,2,FALSE)</f>
        <v>35</v>
      </c>
      <c r="I10" s="50">
        <v>20</v>
      </c>
      <c r="J10" s="50">
        <f>G10*H10+I10</f>
        <v>7370</v>
      </c>
      <c r="K10" s="49" t="s">
        <v>41</v>
      </c>
    </row>
    <row r="11" spans="1:11" s="3" customFormat="1" ht="15" customHeight="1" x14ac:dyDescent="0.25">
      <c r="A11" s="48">
        <f t="shared" si="0"/>
        <v>4</v>
      </c>
      <c r="B11" s="49" t="s">
        <v>233</v>
      </c>
      <c r="C11" s="49" t="s">
        <v>234</v>
      </c>
      <c r="D11" s="49" t="s">
        <v>235</v>
      </c>
      <c r="E11" s="49" t="s">
        <v>16</v>
      </c>
      <c r="F11" s="49" t="s">
        <v>29</v>
      </c>
      <c r="G11" s="49">
        <v>185</v>
      </c>
      <c r="H11" s="50">
        <f>VLOOKUP(F11,[1]ANANPURNA!$C$4:$D$75,2,FALSE)</f>
        <v>49</v>
      </c>
      <c r="I11" s="50">
        <v>20</v>
      </c>
      <c r="J11" s="50">
        <f>G11*H11+I11</f>
        <v>9085</v>
      </c>
      <c r="K11" s="49" t="s">
        <v>216</v>
      </c>
    </row>
    <row r="12" spans="1:11" s="3" customFormat="1" ht="15" customHeight="1" x14ac:dyDescent="0.25">
      <c r="A12" s="48">
        <f t="shared" si="0"/>
        <v>5</v>
      </c>
      <c r="B12" s="49" t="s">
        <v>233</v>
      </c>
      <c r="C12" s="49" t="s">
        <v>236</v>
      </c>
      <c r="D12" s="49" t="s">
        <v>237</v>
      </c>
      <c r="E12" s="49" t="s">
        <v>16</v>
      </c>
      <c r="F12" s="49" t="s">
        <v>12</v>
      </c>
      <c r="G12" s="49">
        <v>161</v>
      </c>
      <c r="H12" s="50">
        <f>VLOOKUP(F12,[1]ANANPURNA!$C$4:$D$75,2,FALSE)</f>
        <v>35</v>
      </c>
      <c r="I12" s="50">
        <v>20</v>
      </c>
      <c r="J12" s="50">
        <f>G12*H12+I12</f>
        <v>5655</v>
      </c>
      <c r="K12" s="49" t="s">
        <v>22</v>
      </c>
    </row>
    <row r="13" spans="1:11" s="3" customFormat="1" ht="15" customHeight="1" x14ac:dyDescent="0.25">
      <c r="A13" s="48">
        <f t="shared" si="0"/>
        <v>6</v>
      </c>
      <c r="B13" s="49" t="s">
        <v>233</v>
      </c>
      <c r="C13" s="49" t="s">
        <v>238</v>
      </c>
      <c r="D13" s="49" t="s">
        <v>239</v>
      </c>
      <c r="E13" s="49" t="s">
        <v>16</v>
      </c>
      <c r="F13" s="49" t="s">
        <v>12</v>
      </c>
      <c r="G13" s="49">
        <v>108</v>
      </c>
      <c r="H13" s="50">
        <f>VLOOKUP(F13,[1]ANANPURNA!$C$4:$D$75,2,FALSE)</f>
        <v>35</v>
      </c>
      <c r="I13" s="50">
        <v>20</v>
      </c>
      <c r="J13" s="50">
        <f>G13*H13+I13</f>
        <v>3800</v>
      </c>
      <c r="K13" s="49" t="s">
        <v>23</v>
      </c>
    </row>
    <row r="14" spans="1:11" s="3" customFormat="1" ht="15" customHeight="1" x14ac:dyDescent="0.25">
      <c r="A14" s="48">
        <f t="shared" si="0"/>
        <v>7</v>
      </c>
      <c r="B14" s="49" t="s">
        <v>233</v>
      </c>
      <c r="C14" s="49" t="s">
        <v>240</v>
      </c>
      <c r="D14" s="49" t="s">
        <v>241</v>
      </c>
      <c r="E14" s="49" t="s">
        <v>16</v>
      </c>
      <c r="F14" s="49" t="s">
        <v>11</v>
      </c>
      <c r="G14" s="49">
        <v>74</v>
      </c>
      <c r="H14" s="50">
        <f>VLOOKUP(F14,[1]ANANPURNA!$C$4:$D$75,2,FALSE)</f>
        <v>44</v>
      </c>
      <c r="I14" s="50">
        <v>20</v>
      </c>
      <c r="J14" s="50">
        <f>G14*H14+I14</f>
        <v>3276</v>
      </c>
      <c r="K14" s="49" t="s">
        <v>25</v>
      </c>
    </row>
    <row r="15" spans="1:11" s="3" customFormat="1" ht="15" customHeight="1" x14ac:dyDescent="0.25">
      <c r="A15" s="48">
        <f t="shared" si="0"/>
        <v>8</v>
      </c>
      <c r="B15" s="49" t="s">
        <v>233</v>
      </c>
      <c r="C15" s="49" t="s">
        <v>242</v>
      </c>
      <c r="D15" s="49" t="s">
        <v>243</v>
      </c>
      <c r="E15" s="49" t="s">
        <v>16</v>
      </c>
      <c r="F15" s="49" t="s">
        <v>12</v>
      </c>
      <c r="G15" s="49">
        <v>577</v>
      </c>
      <c r="H15" s="50">
        <f>VLOOKUP(F15,[1]ANANPURNA!$C$4:$D$75,2,FALSE)</f>
        <v>35</v>
      </c>
      <c r="I15" s="50">
        <v>20</v>
      </c>
      <c r="J15" s="50">
        <f>G15*H15+I15</f>
        <v>20215</v>
      </c>
      <c r="K15" s="49" t="s">
        <v>93</v>
      </c>
    </row>
    <row r="16" spans="1:11" s="3" customFormat="1" ht="15" customHeight="1" x14ac:dyDescent="0.25">
      <c r="A16" s="48">
        <f t="shared" si="0"/>
        <v>9</v>
      </c>
      <c r="B16" s="49" t="s">
        <v>244</v>
      </c>
      <c r="C16" s="49" t="s">
        <v>245</v>
      </c>
      <c r="D16" s="49" t="s">
        <v>246</v>
      </c>
      <c r="E16" s="49" t="s">
        <v>16</v>
      </c>
      <c r="F16" s="49" t="s">
        <v>9</v>
      </c>
      <c r="G16" s="49">
        <v>187</v>
      </c>
      <c r="H16" s="50">
        <f>VLOOKUP(F16,[1]ANANPURNA!$C$4:$D$75,2,FALSE)</f>
        <v>33</v>
      </c>
      <c r="I16" s="50">
        <v>20</v>
      </c>
      <c r="J16" s="50">
        <f>G16*H16+I16</f>
        <v>6191</v>
      </c>
      <c r="K16" s="49" t="s">
        <v>219</v>
      </c>
    </row>
    <row r="17" spans="1:11" s="3" customFormat="1" ht="15" customHeight="1" x14ac:dyDescent="0.25">
      <c r="A17" s="48">
        <f t="shared" si="0"/>
        <v>10</v>
      </c>
      <c r="B17" s="49" t="s">
        <v>244</v>
      </c>
      <c r="C17" s="49" t="s">
        <v>247</v>
      </c>
      <c r="D17" s="49" t="s">
        <v>248</v>
      </c>
      <c r="E17" s="49" t="s">
        <v>16</v>
      </c>
      <c r="F17" s="49" t="s">
        <v>33</v>
      </c>
      <c r="G17" s="49">
        <v>36</v>
      </c>
      <c r="H17" s="50">
        <f>VLOOKUP(F17,[1]ANANPURNA!$C$4:$D$75,2,FALSE)</f>
        <v>39</v>
      </c>
      <c r="I17" s="50">
        <v>20</v>
      </c>
      <c r="J17" s="50">
        <f>G17*H17+I17</f>
        <v>1424</v>
      </c>
      <c r="K17" s="49" t="s">
        <v>249</v>
      </c>
    </row>
    <row r="18" spans="1:11" s="3" customFormat="1" ht="15" customHeight="1" x14ac:dyDescent="0.25">
      <c r="A18" s="48">
        <f t="shared" si="0"/>
        <v>11</v>
      </c>
      <c r="B18" s="49" t="s">
        <v>244</v>
      </c>
      <c r="C18" s="49" t="s">
        <v>250</v>
      </c>
      <c r="D18" s="49" t="s">
        <v>251</v>
      </c>
      <c r="E18" s="49" t="s">
        <v>16</v>
      </c>
      <c r="F18" s="49" t="s">
        <v>42</v>
      </c>
      <c r="G18" s="49">
        <v>69</v>
      </c>
      <c r="H18" s="50">
        <f>VLOOKUP(F18,[1]ANANPURNA!$C$4:$D$75,2,FALSE)</f>
        <v>48</v>
      </c>
      <c r="I18" s="50">
        <v>20</v>
      </c>
      <c r="J18" s="50">
        <f>G18*H18+I18</f>
        <v>3332</v>
      </c>
      <c r="K18" s="49" t="s">
        <v>44</v>
      </c>
    </row>
    <row r="19" spans="1:11" s="3" customFormat="1" ht="15" customHeight="1" x14ac:dyDescent="0.25">
      <c r="A19" s="48">
        <f t="shared" si="0"/>
        <v>12</v>
      </c>
      <c r="B19" s="49" t="s">
        <v>244</v>
      </c>
      <c r="C19" s="49" t="s">
        <v>252</v>
      </c>
      <c r="D19" s="49" t="s">
        <v>253</v>
      </c>
      <c r="E19" s="49" t="s">
        <v>16</v>
      </c>
      <c r="F19" s="49" t="s">
        <v>42</v>
      </c>
      <c r="G19" s="49">
        <v>91</v>
      </c>
      <c r="H19" s="50">
        <f>VLOOKUP(F19,[1]ANANPURNA!$C$4:$D$75,2,FALSE)</f>
        <v>48</v>
      </c>
      <c r="I19" s="50">
        <v>20</v>
      </c>
      <c r="J19" s="50">
        <f>G19*H19+I19</f>
        <v>4388</v>
      </c>
      <c r="K19" s="49" t="s">
        <v>44</v>
      </c>
    </row>
    <row r="20" spans="1:11" s="3" customFormat="1" ht="15" customHeight="1" x14ac:dyDescent="0.25">
      <c r="A20" s="48">
        <f t="shared" si="0"/>
        <v>13</v>
      </c>
      <c r="B20" s="49" t="s">
        <v>254</v>
      </c>
      <c r="C20" s="49" t="s">
        <v>255</v>
      </c>
      <c r="D20" s="49" t="s">
        <v>256</v>
      </c>
      <c r="E20" s="49" t="s">
        <v>16</v>
      </c>
      <c r="F20" s="49" t="s">
        <v>28</v>
      </c>
      <c r="G20" s="49">
        <v>214</v>
      </c>
      <c r="H20" s="50">
        <f>VLOOKUP(F20,[1]ANANPURNA!$C$4:$D$75,2,FALSE)</f>
        <v>48</v>
      </c>
      <c r="I20" s="50">
        <v>20</v>
      </c>
      <c r="J20" s="50">
        <f>G20*H20+I20</f>
        <v>10292</v>
      </c>
      <c r="K20" s="49" t="s">
        <v>221</v>
      </c>
    </row>
    <row r="21" spans="1:11" s="3" customFormat="1" ht="15" customHeight="1" x14ac:dyDescent="0.25">
      <c r="A21" s="48">
        <f t="shared" si="0"/>
        <v>14</v>
      </c>
      <c r="B21" s="49" t="s">
        <v>254</v>
      </c>
      <c r="C21" s="49" t="s">
        <v>257</v>
      </c>
      <c r="D21" s="49" t="s">
        <v>258</v>
      </c>
      <c r="E21" s="49" t="s">
        <v>16</v>
      </c>
      <c r="F21" s="49" t="s">
        <v>12</v>
      </c>
      <c r="G21" s="49">
        <v>60</v>
      </c>
      <c r="H21" s="50">
        <f>VLOOKUP(F21,[1]ANANPURNA!$C$4:$D$75,2,FALSE)</f>
        <v>35</v>
      </c>
      <c r="I21" s="50">
        <v>20</v>
      </c>
      <c r="J21" s="50">
        <f>G21*H21+I21</f>
        <v>2120</v>
      </c>
      <c r="K21" s="49" t="s">
        <v>41</v>
      </c>
    </row>
    <row r="22" spans="1:11" s="3" customFormat="1" ht="15" customHeight="1" x14ac:dyDescent="0.25">
      <c r="A22" s="48">
        <f t="shared" si="0"/>
        <v>15</v>
      </c>
      <c r="B22" s="49" t="s">
        <v>254</v>
      </c>
      <c r="C22" s="49" t="s">
        <v>259</v>
      </c>
      <c r="D22" s="49" t="s">
        <v>260</v>
      </c>
      <c r="E22" s="49" t="s">
        <v>16</v>
      </c>
      <c r="F22" s="49" t="s">
        <v>12</v>
      </c>
      <c r="G22" s="49">
        <v>25</v>
      </c>
      <c r="H22" s="50">
        <f>VLOOKUP(F22,[1]ANANPURNA!$C$4:$D$75,2,FALSE)</f>
        <v>35</v>
      </c>
      <c r="I22" s="50">
        <v>20</v>
      </c>
      <c r="J22" s="50">
        <f>G22*H22+I22</f>
        <v>895</v>
      </c>
      <c r="K22" s="49" t="s">
        <v>41</v>
      </c>
    </row>
    <row r="23" spans="1:11" s="3" customFormat="1" ht="15" customHeight="1" x14ac:dyDescent="0.25">
      <c r="A23" s="48">
        <f t="shared" si="0"/>
        <v>16</v>
      </c>
      <c r="B23" s="49" t="s">
        <v>261</v>
      </c>
      <c r="C23" s="49" t="s">
        <v>262</v>
      </c>
      <c r="D23" s="49" t="s">
        <v>263</v>
      </c>
      <c r="E23" s="49" t="s">
        <v>16</v>
      </c>
      <c r="F23" s="49" t="s">
        <v>9</v>
      </c>
      <c r="G23" s="49">
        <v>401</v>
      </c>
      <c r="H23" s="50">
        <f>VLOOKUP(F23,[1]ANANPURNA!$C$4:$D$75,2,FALSE)</f>
        <v>33</v>
      </c>
      <c r="I23" s="50">
        <v>20</v>
      </c>
      <c r="J23" s="50">
        <f>G23*H23+I23</f>
        <v>13253</v>
      </c>
      <c r="K23" s="49" t="s">
        <v>219</v>
      </c>
    </row>
    <row r="24" spans="1:11" s="3" customFormat="1" ht="15" customHeight="1" x14ac:dyDescent="0.25">
      <c r="A24" s="48">
        <f t="shared" si="0"/>
        <v>17</v>
      </c>
      <c r="B24" s="49" t="s">
        <v>264</v>
      </c>
      <c r="C24" s="49" t="s">
        <v>265</v>
      </c>
      <c r="D24" s="49" t="s">
        <v>266</v>
      </c>
      <c r="E24" s="49" t="s">
        <v>16</v>
      </c>
      <c r="F24" s="49" t="s">
        <v>34</v>
      </c>
      <c r="G24" s="49">
        <v>96</v>
      </c>
      <c r="H24" s="50">
        <f>VLOOKUP(F24,[1]ANANPURNA!$C$4:$D$75,2,FALSE)</f>
        <v>39</v>
      </c>
      <c r="I24" s="50">
        <v>20</v>
      </c>
      <c r="J24" s="50">
        <f>G24*H24+I24</f>
        <v>3764</v>
      </c>
      <c r="K24" s="49" t="s">
        <v>218</v>
      </c>
    </row>
    <row r="25" spans="1:11" s="3" customFormat="1" ht="15" customHeight="1" x14ac:dyDescent="0.25">
      <c r="A25" s="48">
        <f t="shared" si="0"/>
        <v>18</v>
      </c>
      <c r="B25" s="49" t="s">
        <v>264</v>
      </c>
      <c r="C25" s="49" t="s">
        <v>267</v>
      </c>
      <c r="D25" s="49" t="s">
        <v>268</v>
      </c>
      <c r="E25" s="49" t="s">
        <v>16</v>
      </c>
      <c r="F25" s="49" t="s">
        <v>12</v>
      </c>
      <c r="G25" s="49">
        <v>98</v>
      </c>
      <c r="H25" s="50">
        <f>VLOOKUP(F25,[1]ANANPURNA!$C$4:$D$75,2,FALSE)</f>
        <v>35</v>
      </c>
      <c r="I25" s="50">
        <v>20</v>
      </c>
      <c r="J25" s="50">
        <f>G25*H25+I25</f>
        <v>3450</v>
      </c>
      <c r="K25" s="49" t="s">
        <v>22</v>
      </c>
    </row>
    <row r="26" spans="1:11" s="3" customFormat="1" ht="15" customHeight="1" x14ac:dyDescent="0.25">
      <c r="A26" s="48">
        <f t="shared" si="0"/>
        <v>19</v>
      </c>
      <c r="B26" s="49" t="s">
        <v>264</v>
      </c>
      <c r="C26" s="49" t="s">
        <v>269</v>
      </c>
      <c r="D26" s="49" t="s">
        <v>270</v>
      </c>
      <c r="E26" s="49" t="s">
        <v>16</v>
      </c>
      <c r="F26" s="49" t="s">
        <v>11</v>
      </c>
      <c r="G26" s="49">
        <v>95</v>
      </c>
      <c r="H26" s="50">
        <f>VLOOKUP(F26,[1]ANANPURNA!$C$4:$D$75,2,FALSE)</f>
        <v>44</v>
      </c>
      <c r="I26" s="50">
        <v>20</v>
      </c>
      <c r="J26" s="50">
        <f>G26*H26+I26</f>
        <v>4200</v>
      </c>
      <c r="K26" s="49" t="s">
        <v>25</v>
      </c>
    </row>
    <row r="27" spans="1:11" s="3" customFormat="1" ht="15" customHeight="1" x14ac:dyDescent="0.25">
      <c r="A27" s="48">
        <f t="shared" si="0"/>
        <v>20</v>
      </c>
      <c r="B27" s="49" t="s">
        <v>264</v>
      </c>
      <c r="C27" s="49" t="s">
        <v>271</v>
      </c>
      <c r="D27" s="49" t="s">
        <v>272</v>
      </c>
      <c r="E27" s="49" t="s">
        <v>16</v>
      </c>
      <c r="F27" s="49" t="s">
        <v>12</v>
      </c>
      <c r="G27" s="49">
        <v>146</v>
      </c>
      <c r="H27" s="50">
        <f>VLOOKUP(F27,[1]ANANPURNA!$C$4:$D$75,2,FALSE)</f>
        <v>35</v>
      </c>
      <c r="I27" s="50">
        <v>20</v>
      </c>
      <c r="J27" s="50">
        <f>G27*H27+I27</f>
        <v>5130</v>
      </c>
      <c r="K27" s="49" t="s">
        <v>41</v>
      </c>
    </row>
    <row r="28" spans="1:11" s="3" customFormat="1" ht="15" customHeight="1" x14ac:dyDescent="0.25">
      <c r="A28" s="48">
        <f t="shared" si="0"/>
        <v>21</v>
      </c>
      <c r="B28" s="49" t="s">
        <v>264</v>
      </c>
      <c r="C28" s="49" t="s">
        <v>273</v>
      </c>
      <c r="D28" s="49" t="s">
        <v>274</v>
      </c>
      <c r="E28" s="49" t="s">
        <v>16</v>
      </c>
      <c r="F28" s="49" t="s">
        <v>12</v>
      </c>
      <c r="G28" s="49">
        <v>70</v>
      </c>
      <c r="H28" s="50">
        <f>VLOOKUP(F28,[1]ANANPURNA!$C$4:$D$75,2,FALSE)</f>
        <v>35</v>
      </c>
      <c r="I28" s="50">
        <v>20</v>
      </c>
      <c r="J28" s="50">
        <f>G28*H28+I28</f>
        <v>2470</v>
      </c>
      <c r="K28" s="49" t="s">
        <v>41</v>
      </c>
    </row>
    <row r="29" spans="1:11" s="3" customFormat="1" ht="15" customHeight="1" x14ac:dyDescent="0.25">
      <c r="A29" s="48">
        <f t="shared" si="0"/>
        <v>22</v>
      </c>
      <c r="B29" s="49" t="s">
        <v>264</v>
      </c>
      <c r="C29" s="49" t="s">
        <v>275</v>
      </c>
      <c r="D29" s="49" t="s">
        <v>276</v>
      </c>
      <c r="E29" s="49" t="s">
        <v>16</v>
      </c>
      <c r="F29" s="49" t="s">
        <v>12</v>
      </c>
      <c r="G29" s="49">
        <v>96</v>
      </c>
      <c r="H29" s="50">
        <f>VLOOKUP(F29,[1]ANANPURNA!$C$4:$D$75,2,FALSE)</f>
        <v>35</v>
      </c>
      <c r="I29" s="50">
        <v>20</v>
      </c>
      <c r="J29" s="50">
        <f>G29*H29+I29</f>
        <v>3380</v>
      </c>
      <c r="K29" s="49" t="s">
        <v>23</v>
      </c>
    </row>
    <row r="30" spans="1:11" s="3" customFormat="1" ht="15" customHeight="1" x14ac:dyDescent="0.25">
      <c r="A30" s="48">
        <f t="shared" si="0"/>
        <v>23</v>
      </c>
      <c r="B30" s="49" t="s">
        <v>264</v>
      </c>
      <c r="C30" s="49" t="s">
        <v>277</v>
      </c>
      <c r="D30" s="49" t="s">
        <v>278</v>
      </c>
      <c r="E30" s="49" t="s">
        <v>16</v>
      </c>
      <c r="F30" s="49" t="s">
        <v>8</v>
      </c>
      <c r="G30" s="49">
        <v>10</v>
      </c>
      <c r="H30" s="50">
        <f>VLOOKUP(F30,[1]ANANPURNA!$C$4:$D$75,2,FALSE)</f>
        <v>43</v>
      </c>
      <c r="I30" s="50">
        <v>20</v>
      </c>
      <c r="J30" s="50">
        <f>G30*H30+I30</f>
        <v>450</v>
      </c>
      <c r="K30" s="49" t="s">
        <v>21</v>
      </c>
    </row>
    <row r="31" spans="1:11" s="3" customFormat="1" ht="15" customHeight="1" x14ac:dyDescent="0.25">
      <c r="A31" s="48">
        <f t="shared" si="0"/>
        <v>24</v>
      </c>
      <c r="B31" s="49" t="s">
        <v>264</v>
      </c>
      <c r="C31" s="49" t="s">
        <v>279</v>
      </c>
      <c r="D31" s="49" t="s">
        <v>280</v>
      </c>
      <c r="E31" s="49" t="s">
        <v>16</v>
      </c>
      <c r="F31" s="49" t="s">
        <v>281</v>
      </c>
      <c r="G31" s="49">
        <v>33</v>
      </c>
      <c r="H31" s="50">
        <f>VLOOKUP(F31,[1]ANANPURNA!$C$4:$D$75,2,FALSE)</f>
        <v>32</v>
      </c>
      <c r="I31" s="50">
        <v>20</v>
      </c>
      <c r="J31" s="50">
        <f>G31*H31+I31</f>
        <v>1076</v>
      </c>
      <c r="K31" s="49" t="s">
        <v>282</v>
      </c>
    </row>
    <row r="32" spans="1:11" s="3" customFormat="1" ht="15" customHeight="1" x14ac:dyDescent="0.25">
      <c r="A32" s="48">
        <f t="shared" si="0"/>
        <v>25</v>
      </c>
      <c r="B32" s="49" t="s">
        <v>264</v>
      </c>
      <c r="C32" s="49" t="s">
        <v>283</v>
      </c>
      <c r="D32" s="49" t="s">
        <v>284</v>
      </c>
      <c r="E32" s="49" t="s">
        <v>16</v>
      </c>
      <c r="F32" s="49" t="s">
        <v>15</v>
      </c>
      <c r="G32" s="49">
        <v>21</v>
      </c>
      <c r="H32" s="50">
        <f>VLOOKUP(F32,[1]ANANPURNA!$C$4:$D$75,2,FALSE)</f>
        <v>39</v>
      </c>
      <c r="I32" s="50">
        <v>20</v>
      </c>
      <c r="J32" s="50">
        <f>G32*H32+I32</f>
        <v>839</v>
      </c>
      <c r="K32" s="49" t="s">
        <v>26</v>
      </c>
    </row>
    <row r="33" spans="1:11" s="3" customFormat="1" ht="15" customHeight="1" x14ac:dyDescent="0.25">
      <c r="A33" s="48">
        <f t="shared" si="0"/>
        <v>26</v>
      </c>
      <c r="B33" s="49" t="s">
        <v>285</v>
      </c>
      <c r="C33" s="49" t="s">
        <v>286</v>
      </c>
      <c r="D33" s="49" t="s">
        <v>287</v>
      </c>
      <c r="E33" s="49" t="s">
        <v>16</v>
      </c>
      <c r="F33" s="49" t="s">
        <v>9</v>
      </c>
      <c r="G33" s="49">
        <v>252</v>
      </c>
      <c r="H33" s="50">
        <f>VLOOKUP(F33,[1]ANANPURNA!$C$4:$D$75,2,FALSE)</f>
        <v>33</v>
      </c>
      <c r="I33" s="50">
        <v>20</v>
      </c>
      <c r="J33" s="50">
        <f>G33*H33+I33</f>
        <v>8336</v>
      </c>
      <c r="K33" s="49" t="s">
        <v>24</v>
      </c>
    </row>
    <row r="34" spans="1:11" s="3" customFormat="1" ht="15" customHeight="1" x14ac:dyDescent="0.25">
      <c r="A34" s="48">
        <f t="shared" si="0"/>
        <v>27</v>
      </c>
      <c r="B34" s="49" t="s">
        <v>285</v>
      </c>
      <c r="C34" s="49" t="s">
        <v>288</v>
      </c>
      <c r="D34" s="49" t="s">
        <v>289</v>
      </c>
      <c r="E34" s="49" t="s">
        <v>16</v>
      </c>
      <c r="F34" s="49" t="s">
        <v>9</v>
      </c>
      <c r="G34" s="49">
        <v>12</v>
      </c>
      <c r="H34" s="50">
        <f>VLOOKUP(F34,[1]ANANPURNA!$C$4:$D$75,2,FALSE)</f>
        <v>33</v>
      </c>
      <c r="I34" s="50">
        <v>20</v>
      </c>
      <c r="J34" s="50">
        <f>G34*H34+I34</f>
        <v>416</v>
      </c>
      <c r="K34" s="49" t="s">
        <v>24</v>
      </c>
    </row>
    <row r="35" spans="1:11" s="3" customFormat="1" ht="15" customHeight="1" x14ac:dyDescent="0.25">
      <c r="A35" s="48">
        <f t="shared" si="0"/>
        <v>28</v>
      </c>
      <c r="B35" s="49" t="s">
        <v>285</v>
      </c>
      <c r="C35" s="49" t="s">
        <v>290</v>
      </c>
      <c r="D35" s="49" t="s">
        <v>291</v>
      </c>
      <c r="E35" s="49" t="s">
        <v>16</v>
      </c>
      <c r="F35" s="49" t="s">
        <v>9</v>
      </c>
      <c r="G35" s="49">
        <v>30</v>
      </c>
      <c r="H35" s="50">
        <f>VLOOKUP(F35,[1]ANANPURNA!$C$4:$D$75,2,FALSE)</f>
        <v>33</v>
      </c>
      <c r="I35" s="50">
        <v>20</v>
      </c>
      <c r="J35" s="50">
        <f>G35*H35+I35</f>
        <v>1010</v>
      </c>
      <c r="K35" s="49" t="s">
        <v>219</v>
      </c>
    </row>
    <row r="36" spans="1:11" s="3" customFormat="1" ht="15" customHeight="1" x14ac:dyDescent="0.25">
      <c r="A36" s="48">
        <f t="shared" si="0"/>
        <v>29</v>
      </c>
      <c r="B36" s="49" t="s">
        <v>285</v>
      </c>
      <c r="C36" s="49" t="s">
        <v>292</v>
      </c>
      <c r="D36" s="49" t="s">
        <v>293</v>
      </c>
      <c r="E36" s="49" t="s">
        <v>16</v>
      </c>
      <c r="F36" s="49" t="s">
        <v>9</v>
      </c>
      <c r="G36" s="49">
        <v>17</v>
      </c>
      <c r="H36" s="50">
        <f>VLOOKUP(F36,[1]ANANPURNA!$C$4:$D$75,2,FALSE)</f>
        <v>33</v>
      </c>
      <c r="I36" s="50">
        <v>20</v>
      </c>
      <c r="J36" s="50">
        <f>G36*H36+I36</f>
        <v>581</v>
      </c>
      <c r="K36" s="49" t="s">
        <v>220</v>
      </c>
    </row>
    <row r="37" spans="1:11" s="3" customFormat="1" ht="15" customHeight="1" x14ac:dyDescent="0.25">
      <c r="A37" s="48">
        <f t="shared" si="0"/>
        <v>30</v>
      </c>
      <c r="B37" s="49" t="s">
        <v>285</v>
      </c>
      <c r="C37" s="49" t="s">
        <v>294</v>
      </c>
      <c r="D37" s="49" t="s">
        <v>295</v>
      </c>
      <c r="E37" s="49" t="s">
        <v>16</v>
      </c>
      <c r="F37" s="49" t="s">
        <v>12</v>
      </c>
      <c r="G37" s="49">
        <v>101</v>
      </c>
      <c r="H37" s="50">
        <f>VLOOKUP(F37,[1]ANANPURNA!$C$4:$D$75,2,FALSE)</f>
        <v>35</v>
      </c>
      <c r="I37" s="50">
        <v>20</v>
      </c>
      <c r="J37" s="50">
        <f>G37*H37+I37</f>
        <v>3555</v>
      </c>
      <c r="K37" s="49" t="s">
        <v>32</v>
      </c>
    </row>
    <row r="38" spans="1:11" s="3" customFormat="1" ht="15" customHeight="1" x14ac:dyDescent="0.25">
      <c r="A38" s="48">
        <f t="shared" si="0"/>
        <v>31</v>
      </c>
      <c r="B38" s="49" t="s">
        <v>285</v>
      </c>
      <c r="C38" s="49" t="s">
        <v>296</v>
      </c>
      <c r="D38" s="49" t="s">
        <v>297</v>
      </c>
      <c r="E38" s="49" t="s">
        <v>16</v>
      </c>
      <c r="F38" s="49" t="s">
        <v>12</v>
      </c>
      <c r="G38" s="49">
        <v>109</v>
      </c>
      <c r="H38" s="50">
        <f>VLOOKUP(F38,[1]ANANPURNA!$C$4:$D$75,2,FALSE)</f>
        <v>35</v>
      </c>
      <c r="I38" s="50">
        <v>20</v>
      </c>
      <c r="J38" s="50">
        <f>G38*H38+I38</f>
        <v>3835</v>
      </c>
      <c r="K38" s="49" t="s">
        <v>32</v>
      </c>
    </row>
    <row r="39" spans="1:11" s="3" customFormat="1" ht="15" customHeight="1" x14ac:dyDescent="0.25">
      <c r="A39" s="48">
        <f t="shared" si="0"/>
        <v>32</v>
      </c>
      <c r="B39" s="49" t="s">
        <v>285</v>
      </c>
      <c r="C39" s="49" t="s">
        <v>298</v>
      </c>
      <c r="D39" s="49" t="s">
        <v>299</v>
      </c>
      <c r="E39" s="49" t="s">
        <v>16</v>
      </c>
      <c r="F39" s="49" t="s">
        <v>12</v>
      </c>
      <c r="G39" s="49">
        <v>131</v>
      </c>
      <c r="H39" s="50">
        <f>VLOOKUP(F39,[1]ANANPURNA!$C$4:$D$75,2,FALSE)</f>
        <v>35</v>
      </c>
      <c r="I39" s="50">
        <v>20</v>
      </c>
      <c r="J39" s="50">
        <f>G39*H39+I39</f>
        <v>4605</v>
      </c>
      <c r="K39" s="49" t="s">
        <v>93</v>
      </c>
    </row>
    <row r="40" spans="1:11" s="3" customFormat="1" ht="15" customHeight="1" x14ac:dyDescent="0.25">
      <c r="A40" s="48">
        <f t="shared" si="0"/>
        <v>33</v>
      </c>
      <c r="B40" s="49" t="s">
        <v>300</v>
      </c>
      <c r="C40" s="49" t="s">
        <v>301</v>
      </c>
      <c r="D40" s="49" t="s">
        <v>302</v>
      </c>
      <c r="E40" s="49" t="s">
        <v>16</v>
      </c>
      <c r="F40" s="49" t="s">
        <v>9</v>
      </c>
      <c r="G40" s="49">
        <v>179</v>
      </c>
      <c r="H40" s="50">
        <f>VLOOKUP(F40,[1]ANANPURNA!$C$4:$D$75,2,FALSE)</f>
        <v>33</v>
      </c>
      <c r="I40" s="50">
        <v>20</v>
      </c>
      <c r="J40" s="50">
        <f>G40*H40+I40</f>
        <v>5927</v>
      </c>
      <c r="K40" s="49" t="s">
        <v>219</v>
      </c>
    </row>
    <row r="41" spans="1:11" s="3" customFormat="1" ht="15" customHeight="1" x14ac:dyDescent="0.25">
      <c r="A41" s="48">
        <f t="shared" si="0"/>
        <v>34</v>
      </c>
      <c r="B41" s="49" t="s">
        <v>300</v>
      </c>
      <c r="C41" s="49" t="s">
        <v>303</v>
      </c>
      <c r="D41" s="49" t="s">
        <v>304</v>
      </c>
      <c r="E41" s="49" t="s">
        <v>16</v>
      </c>
      <c r="F41" s="49" t="s">
        <v>9</v>
      </c>
      <c r="G41" s="49">
        <v>223</v>
      </c>
      <c r="H41" s="50">
        <f>VLOOKUP(F41,[1]ANANPURNA!$C$4:$D$75,2,FALSE)</f>
        <v>33</v>
      </c>
      <c r="I41" s="50">
        <v>20</v>
      </c>
      <c r="J41" s="50">
        <f>G41*H41+I41</f>
        <v>7379</v>
      </c>
      <c r="K41" s="49" t="s">
        <v>220</v>
      </c>
    </row>
    <row r="42" spans="1:11" s="3" customFormat="1" ht="15" customHeight="1" x14ac:dyDescent="0.25">
      <c r="A42" s="48">
        <f t="shared" si="0"/>
        <v>35</v>
      </c>
      <c r="B42" s="49" t="s">
        <v>300</v>
      </c>
      <c r="C42" s="49" t="s">
        <v>305</v>
      </c>
      <c r="D42" s="49" t="s">
        <v>306</v>
      </c>
      <c r="E42" s="49" t="s">
        <v>16</v>
      </c>
      <c r="F42" s="49" t="s">
        <v>12</v>
      </c>
      <c r="G42" s="49">
        <v>202</v>
      </c>
      <c r="H42" s="50">
        <f>VLOOKUP(F42,[1]ANANPURNA!$C$4:$D$75,2,FALSE)</f>
        <v>35</v>
      </c>
      <c r="I42" s="50">
        <v>20</v>
      </c>
      <c r="J42" s="50">
        <f>G42*H42+I42</f>
        <v>7090</v>
      </c>
      <c r="K42" s="49" t="s">
        <v>41</v>
      </c>
    </row>
    <row r="43" spans="1:11" s="3" customFormat="1" ht="15" customHeight="1" x14ac:dyDescent="0.25">
      <c r="A43" s="48">
        <f t="shared" si="0"/>
        <v>36</v>
      </c>
      <c r="B43" s="49" t="s">
        <v>300</v>
      </c>
      <c r="C43" s="49" t="s">
        <v>307</v>
      </c>
      <c r="D43" s="49" t="s">
        <v>308</v>
      </c>
      <c r="E43" s="49" t="s">
        <v>16</v>
      </c>
      <c r="F43" s="49" t="s">
        <v>12</v>
      </c>
      <c r="G43" s="49">
        <v>101</v>
      </c>
      <c r="H43" s="50">
        <f>VLOOKUP(F43,[1]ANANPURNA!$C$4:$D$75,2,FALSE)</f>
        <v>35</v>
      </c>
      <c r="I43" s="50">
        <v>20</v>
      </c>
      <c r="J43" s="50">
        <f>G43*H43+I43</f>
        <v>3555</v>
      </c>
      <c r="K43" s="49" t="s">
        <v>32</v>
      </c>
    </row>
    <row r="44" spans="1:11" s="3" customFormat="1" ht="15" customHeight="1" x14ac:dyDescent="0.25">
      <c r="A44" s="48">
        <f t="shared" si="0"/>
        <v>37</v>
      </c>
      <c r="B44" s="49" t="s">
        <v>300</v>
      </c>
      <c r="C44" s="49" t="s">
        <v>309</v>
      </c>
      <c r="D44" s="49" t="s">
        <v>310</v>
      </c>
      <c r="E44" s="49" t="s">
        <v>16</v>
      </c>
      <c r="F44" s="49" t="s">
        <v>12</v>
      </c>
      <c r="G44" s="49">
        <v>200</v>
      </c>
      <c r="H44" s="50">
        <f>VLOOKUP(F44,[1]ANANPURNA!$C$4:$D$75,2,FALSE)</f>
        <v>35</v>
      </c>
      <c r="I44" s="50">
        <v>20</v>
      </c>
      <c r="J44" s="50">
        <f>G44*H44+I44</f>
        <v>7020</v>
      </c>
      <c r="K44" s="49" t="s">
        <v>41</v>
      </c>
    </row>
    <row r="45" spans="1:11" s="3" customFormat="1" ht="15" customHeight="1" x14ac:dyDescent="0.25">
      <c r="A45" s="48">
        <f t="shared" si="0"/>
        <v>38</v>
      </c>
      <c r="B45" s="49" t="s">
        <v>300</v>
      </c>
      <c r="C45" s="49" t="s">
        <v>311</v>
      </c>
      <c r="D45" s="49" t="s">
        <v>312</v>
      </c>
      <c r="E45" s="49" t="s">
        <v>16</v>
      </c>
      <c r="F45" s="49" t="s">
        <v>11</v>
      </c>
      <c r="G45" s="49">
        <v>51</v>
      </c>
      <c r="H45" s="50">
        <f>VLOOKUP(F45,[1]ANANPURNA!$C$4:$D$75,2,FALSE)</f>
        <v>44</v>
      </c>
      <c r="I45" s="50">
        <v>20</v>
      </c>
      <c r="J45" s="50">
        <f>G45*H45+I45</f>
        <v>2264</v>
      </c>
      <c r="K45" s="49" t="s">
        <v>25</v>
      </c>
    </row>
    <row r="46" spans="1:11" s="3" customFormat="1" ht="15" customHeight="1" x14ac:dyDescent="0.25">
      <c r="A46" s="48">
        <f t="shared" si="0"/>
        <v>39</v>
      </c>
      <c r="B46" s="49" t="s">
        <v>300</v>
      </c>
      <c r="C46" s="49" t="s">
        <v>313</v>
      </c>
      <c r="D46" s="49" t="s">
        <v>314</v>
      </c>
      <c r="E46" s="49" t="s">
        <v>16</v>
      </c>
      <c r="F46" s="49" t="s">
        <v>15</v>
      </c>
      <c r="G46" s="49">
        <v>32</v>
      </c>
      <c r="H46" s="50">
        <f>VLOOKUP(F46,[1]ANANPURNA!$C$4:$D$75,2,FALSE)</f>
        <v>39</v>
      </c>
      <c r="I46" s="50">
        <v>20</v>
      </c>
      <c r="J46" s="50">
        <f>G46*H46+I46</f>
        <v>1268</v>
      </c>
      <c r="K46" s="49" t="s">
        <v>26</v>
      </c>
    </row>
    <row r="47" spans="1:11" s="3" customFormat="1" ht="15" customHeight="1" x14ac:dyDescent="0.25">
      <c r="A47" s="48">
        <f t="shared" si="0"/>
        <v>40</v>
      </c>
      <c r="B47" s="49" t="s">
        <v>315</v>
      </c>
      <c r="C47" s="49" t="s">
        <v>316</v>
      </c>
      <c r="D47" s="49" t="s">
        <v>317</v>
      </c>
      <c r="E47" s="49" t="s">
        <v>16</v>
      </c>
      <c r="F47" s="49" t="s">
        <v>9</v>
      </c>
      <c r="G47" s="49">
        <v>353</v>
      </c>
      <c r="H47" s="50">
        <f>VLOOKUP(F47,[1]ANANPURNA!$C$4:$D$75,2,FALSE)</f>
        <v>33</v>
      </c>
      <c r="I47" s="50">
        <v>20</v>
      </c>
      <c r="J47" s="50">
        <f>G47*H47+I47</f>
        <v>11669</v>
      </c>
      <c r="K47" s="49" t="s">
        <v>219</v>
      </c>
    </row>
    <row r="48" spans="1:11" s="3" customFormat="1" ht="15" customHeight="1" x14ac:dyDescent="0.25">
      <c r="A48" s="48">
        <f t="shared" si="0"/>
        <v>41</v>
      </c>
      <c r="B48" s="49" t="s">
        <v>318</v>
      </c>
      <c r="C48" s="49" t="s">
        <v>319</v>
      </c>
      <c r="D48" s="49" t="s">
        <v>320</v>
      </c>
      <c r="E48" s="49" t="s">
        <v>16</v>
      </c>
      <c r="F48" s="49" t="s">
        <v>12</v>
      </c>
      <c r="G48" s="49">
        <v>68</v>
      </c>
      <c r="H48" s="50">
        <f>VLOOKUP(F48,[1]ANANPURNA!$C$4:$D$75,2,FALSE)</f>
        <v>35</v>
      </c>
      <c r="I48" s="50">
        <v>20</v>
      </c>
      <c r="J48" s="50">
        <f>G48*H48+I48</f>
        <v>2400</v>
      </c>
      <c r="K48" s="49" t="s">
        <v>23</v>
      </c>
    </row>
    <row r="49" spans="1:11" s="3" customFormat="1" ht="15" customHeight="1" x14ac:dyDescent="0.25">
      <c r="A49" s="48">
        <f t="shared" si="0"/>
        <v>42</v>
      </c>
      <c r="B49" s="49" t="s">
        <v>318</v>
      </c>
      <c r="C49" s="49" t="s">
        <v>321</v>
      </c>
      <c r="D49" s="49" t="s">
        <v>322</v>
      </c>
      <c r="E49" s="49" t="s">
        <v>16</v>
      </c>
      <c r="F49" s="49" t="s">
        <v>12</v>
      </c>
      <c r="G49" s="49">
        <v>51</v>
      </c>
      <c r="H49" s="50">
        <f>VLOOKUP(F49,[1]ANANPURNA!$C$4:$D$75,2,FALSE)</f>
        <v>35</v>
      </c>
      <c r="I49" s="50">
        <v>20</v>
      </c>
      <c r="J49" s="50">
        <f>G49*H49+I49</f>
        <v>1805</v>
      </c>
      <c r="K49" s="49" t="s">
        <v>22</v>
      </c>
    </row>
    <row r="50" spans="1:11" s="3" customFormat="1" ht="15" customHeight="1" x14ac:dyDescent="0.25">
      <c r="A50" s="48">
        <f t="shared" si="0"/>
        <v>43</v>
      </c>
      <c r="B50" s="49" t="s">
        <v>318</v>
      </c>
      <c r="C50" s="49" t="s">
        <v>323</v>
      </c>
      <c r="D50" s="49" t="s">
        <v>324</v>
      </c>
      <c r="E50" s="49" t="s">
        <v>16</v>
      </c>
      <c r="F50" s="49" t="s">
        <v>27</v>
      </c>
      <c r="G50" s="49">
        <v>124</v>
      </c>
      <c r="H50" s="50">
        <f>VLOOKUP(F50,[1]ANANPURNA!$C$4:$D$75,2,FALSE)</f>
        <v>49</v>
      </c>
      <c r="I50" s="50">
        <v>20</v>
      </c>
      <c r="J50" s="50">
        <f>G50*H50+I50</f>
        <v>6096</v>
      </c>
      <c r="K50" s="49" t="s">
        <v>40</v>
      </c>
    </row>
    <row r="51" spans="1:11" s="3" customFormat="1" ht="15" customHeight="1" x14ac:dyDescent="0.25">
      <c r="A51" s="48">
        <f t="shared" si="0"/>
        <v>44</v>
      </c>
      <c r="B51" s="49" t="s">
        <v>318</v>
      </c>
      <c r="C51" s="49" t="s">
        <v>325</v>
      </c>
      <c r="D51" s="49" t="s">
        <v>326</v>
      </c>
      <c r="E51" s="49" t="s">
        <v>16</v>
      </c>
      <c r="F51" s="49" t="s">
        <v>12</v>
      </c>
      <c r="G51" s="49">
        <v>20</v>
      </c>
      <c r="H51" s="50">
        <f>VLOOKUP(F51,[1]ANANPURNA!$C$4:$D$75,2,FALSE)</f>
        <v>35</v>
      </c>
      <c r="I51" s="50">
        <v>20</v>
      </c>
      <c r="J51" s="50">
        <f>G51*H51+I51</f>
        <v>720</v>
      </c>
      <c r="K51" s="49" t="s">
        <v>41</v>
      </c>
    </row>
    <row r="52" spans="1:11" s="3" customFormat="1" ht="15" customHeight="1" x14ac:dyDescent="0.25">
      <c r="A52" s="48">
        <f t="shared" si="0"/>
        <v>45</v>
      </c>
      <c r="B52" s="49" t="s">
        <v>318</v>
      </c>
      <c r="C52" s="49" t="s">
        <v>327</v>
      </c>
      <c r="D52" s="49" t="s">
        <v>328</v>
      </c>
      <c r="E52" s="49" t="s">
        <v>16</v>
      </c>
      <c r="F52" s="49" t="s">
        <v>29</v>
      </c>
      <c r="G52" s="49">
        <v>150</v>
      </c>
      <c r="H52" s="50">
        <f>VLOOKUP(F52,[1]ANANPURNA!$C$4:$D$75,2,FALSE)</f>
        <v>49</v>
      </c>
      <c r="I52" s="50">
        <v>20</v>
      </c>
      <c r="J52" s="50">
        <f>G52*H52+I52</f>
        <v>7370</v>
      </c>
      <c r="K52" s="49" t="s">
        <v>216</v>
      </c>
    </row>
    <row r="53" spans="1:11" s="3" customFormat="1" ht="15" customHeight="1" x14ac:dyDescent="0.25">
      <c r="A53" s="48">
        <f t="shared" si="0"/>
        <v>46</v>
      </c>
      <c r="B53" s="49" t="s">
        <v>318</v>
      </c>
      <c r="C53" s="49" t="s">
        <v>329</v>
      </c>
      <c r="D53" s="49" t="s">
        <v>330</v>
      </c>
      <c r="E53" s="49" t="s">
        <v>16</v>
      </c>
      <c r="F53" s="49" t="s">
        <v>28</v>
      </c>
      <c r="G53" s="49">
        <v>98</v>
      </c>
      <c r="H53" s="50">
        <f>VLOOKUP(F53,[1]ANANPURNA!$C$4:$D$75,2,FALSE)</f>
        <v>48</v>
      </c>
      <c r="I53" s="50">
        <v>20</v>
      </c>
      <c r="J53" s="50">
        <f>G53*H53+I53</f>
        <v>4724</v>
      </c>
      <c r="K53" s="49" t="s">
        <v>331</v>
      </c>
    </row>
    <row r="54" spans="1:11" s="3" customFormat="1" ht="15" customHeight="1" x14ac:dyDescent="0.25">
      <c r="A54" s="48">
        <f t="shared" si="0"/>
        <v>47</v>
      </c>
      <c r="B54" s="49" t="s">
        <v>332</v>
      </c>
      <c r="C54" s="49" t="s">
        <v>333</v>
      </c>
      <c r="D54" s="49" t="s">
        <v>334</v>
      </c>
      <c r="E54" s="49" t="s">
        <v>16</v>
      </c>
      <c r="F54" s="49" t="s">
        <v>222</v>
      </c>
      <c r="G54" s="49">
        <v>59</v>
      </c>
      <c r="H54" s="50">
        <f>VLOOKUP(F54,[1]ANANPURNA!$C$4:$D$75,2,FALSE)</f>
        <v>33</v>
      </c>
      <c r="I54" s="50">
        <v>20</v>
      </c>
      <c r="J54" s="50">
        <f>G54*H54+I54</f>
        <v>1967</v>
      </c>
      <c r="K54" s="49" t="s">
        <v>223</v>
      </c>
    </row>
    <row r="55" spans="1:11" s="3" customFormat="1" ht="15" customHeight="1" x14ac:dyDescent="0.25">
      <c r="A55" s="48">
        <f t="shared" si="0"/>
        <v>48</v>
      </c>
      <c r="B55" s="49" t="s">
        <v>332</v>
      </c>
      <c r="C55" s="49" t="s">
        <v>335</v>
      </c>
      <c r="D55" s="49" t="s">
        <v>336</v>
      </c>
      <c r="E55" s="49" t="s">
        <v>16</v>
      </c>
      <c r="F55" s="49" t="s">
        <v>15</v>
      </c>
      <c r="G55" s="49">
        <v>11</v>
      </c>
      <c r="H55" s="50">
        <f>VLOOKUP(F55,[1]ANANPURNA!$C$4:$D$75,2,FALSE)</f>
        <v>39</v>
      </c>
      <c r="I55" s="50">
        <v>20</v>
      </c>
      <c r="J55" s="50">
        <f>G55*H55+I55</f>
        <v>449</v>
      </c>
      <c r="K55" s="49" t="s">
        <v>26</v>
      </c>
    </row>
    <row r="56" spans="1:11" s="3" customFormat="1" ht="15" customHeight="1" x14ac:dyDescent="0.25">
      <c r="A56" s="48">
        <f t="shared" si="0"/>
        <v>49</v>
      </c>
      <c r="B56" s="49" t="s">
        <v>332</v>
      </c>
      <c r="C56" s="49" t="s">
        <v>337</v>
      </c>
      <c r="D56" s="49" t="s">
        <v>338</v>
      </c>
      <c r="E56" s="49" t="s">
        <v>16</v>
      </c>
      <c r="F56" s="49" t="s">
        <v>8</v>
      </c>
      <c r="G56" s="49">
        <v>32</v>
      </c>
      <c r="H56" s="50">
        <f>VLOOKUP(F56,[1]ANANPURNA!$C$4:$D$75,2,FALSE)</f>
        <v>43</v>
      </c>
      <c r="I56" s="50">
        <v>20</v>
      </c>
      <c r="J56" s="50">
        <f>G56*H56+I56</f>
        <v>1396</v>
      </c>
      <c r="K56" s="49" t="s">
        <v>21</v>
      </c>
    </row>
    <row r="57" spans="1:11" s="3" customFormat="1" ht="15" customHeight="1" x14ac:dyDescent="0.25">
      <c r="A57" s="48">
        <f t="shared" si="0"/>
        <v>50</v>
      </c>
      <c r="B57" s="49" t="s">
        <v>339</v>
      </c>
      <c r="C57" s="49" t="s">
        <v>340</v>
      </c>
      <c r="D57" s="49" t="s">
        <v>341</v>
      </c>
      <c r="E57" s="49" t="s">
        <v>16</v>
      </c>
      <c r="F57" s="49" t="s">
        <v>15</v>
      </c>
      <c r="G57" s="49">
        <v>22</v>
      </c>
      <c r="H57" s="50">
        <f>VLOOKUP(F57,[1]ANANPURNA!$C$4:$D$75,2,FALSE)</f>
        <v>39</v>
      </c>
      <c r="I57" s="50">
        <v>20</v>
      </c>
      <c r="J57" s="50">
        <f>G57*H57+I57</f>
        <v>878</v>
      </c>
      <c r="K57" s="49" t="s">
        <v>26</v>
      </c>
    </row>
    <row r="58" spans="1:11" s="3" customFormat="1" ht="15" customHeight="1" x14ac:dyDescent="0.25">
      <c r="A58" s="48">
        <f t="shared" si="0"/>
        <v>51</v>
      </c>
      <c r="B58" s="49" t="s">
        <v>339</v>
      </c>
      <c r="C58" s="49" t="s">
        <v>342</v>
      </c>
      <c r="D58" s="49" t="s">
        <v>343</v>
      </c>
      <c r="E58" s="49" t="s">
        <v>16</v>
      </c>
      <c r="F58" s="49" t="s">
        <v>12</v>
      </c>
      <c r="G58" s="49">
        <v>20</v>
      </c>
      <c r="H58" s="50">
        <f>VLOOKUP(F58,[1]ANANPURNA!$C$4:$D$75,2,FALSE)</f>
        <v>35</v>
      </c>
      <c r="I58" s="50">
        <v>20</v>
      </c>
      <c r="J58" s="50">
        <f>G58*H58+I58</f>
        <v>720</v>
      </c>
      <c r="K58" s="49" t="s">
        <v>41</v>
      </c>
    </row>
    <row r="59" spans="1:11" s="3" customFormat="1" ht="15" customHeight="1" x14ac:dyDescent="0.25">
      <c r="A59" s="48">
        <f t="shared" si="0"/>
        <v>52</v>
      </c>
      <c r="B59" s="49" t="s">
        <v>339</v>
      </c>
      <c r="C59" s="49" t="s">
        <v>344</v>
      </c>
      <c r="D59" s="49" t="s">
        <v>345</v>
      </c>
      <c r="E59" s="49" t="s">
        <v>16</v>
      </c>
      <c r="F59" s="49" t="s">
        <v>12</v>
      </c>
      <c r="G59" s="49">
        <v>215</v>
      </c>
      <c r="H59" s="50">
        <f>VLOOKUP(F59,[1]ANANPURNA!$C$4:$D$75,2,FALSE)</f>
        <v>35</v>
      </c>
      <c r="I59" s="50">
        <v>20</v>
      </c>
      <c r="J59" s="50">
        <f>G59*H59+I59</f>
        <v>7545</v>
      </c>
      <c r="K59" s="49" t="s">
        <v>41</v>
      </c>
    </row>
    <row r="60" spans="1:11" s="3" customFormat="1" ht="15" customHeight="1" x14ac:dyDescent="0.25">
      <c r="A60" s="48">
        <f t="shared" si="0"/>
        <v>53</v>
      </c>
      <c r="B60" s="49" t="s">
        <v>339</v>
      </c>
      <c r="C60" s="49" t="s">
        <v>346</v>
      </c>
      <c r="D60" s="49" t="s">
        <v>347</v>
      </c>
      <c r="E60" s="49" t="s">
        <v>16</v>
      </c>
      <c r="F60" s="49" t="s">
        <v>12</v>
      </c>
      <c r="G60" s="49">
        <v>189</v>
      </c>
      <c r="H60" s="50">
        <f>VLOOKUP(F60,[1]ANANPURNA!$C$4:$D$75,2,FALSE)</f>
        <v>35</v>
      </c>
      <c r="I60" s="50">
        <v>20</v>
      </c>
      <c r="J60" s="50">
        <f>G60*H60+I60</f>
        <v>6635</v>
      </c>
      <c r="K60" s="49" t="s">
        <v>41</v>
      </c>
    </row>
    <row r="61" spans="1:11" s="3" customFormat="1" ht="15" customHeight="1" x14ac:dyDescent="0.25">
      <c r="A61" s="48">
        <f t="shared" si="0"/>
        <v>54</v>
      </c>
      <c r="B61" s="49" t="s">
        <v>339</v>
      </c>
      <c r="C61" s="49" t="s">
        <v>348</v>
      </c>
      <c r="D61" s="49" t="s">
        <v>349</v>
      </c>
      <c r="E61" s="49" t="s">
        <v>16</v>
      </c>
      <c r="F61" s="49" t="s">
        <v>12</v>
      </c>
      <c r="G61" s="49">
        <v>92</v>
      </c>
      <c r="H61" s="50">
        <f>VLOOKUP(F61,[1]ANANPURNA!$C$4:$D$75,2,FALSE)</f>
        <v>35</v>
      </c>
      <c r="I61" s="50">
        <v>20</v>
      </c>
      <c r="J61" s="50">
        <f>G61*H61+I61</f>
        <v>3240</v>
      </c>
      <c r="K61" s="49" t="s">
        <v>23</v>
      </c>
    </row>
    <row r="62" spans="1:11" s="3" customFormat="1" ht="15" customHeight="1" x14ac:dyDescent="0.25">
      <c r="A62" s="48">
        <f t="shared" si="0"/>
        <v>55</v>
      </c>
      <c r="B62" s="49" t="s">
        <v>339</v>
      </c>
      <c r="C62" s="49" t="s">
        <v>350</v>
      </c>
      <c r="D62" s="49" t="s">
        <v>351</v>
      </c>
      <c r="E62" s="49" t="s">
        <v>16</v>
      </c>
      <c r="F62" s="49" t="s">
        <v>9</v>
      </c>
      <c r="G62" s="49">
        <v>216</v>
      </c>
      <c r="H62" s="50">
        <f>VLOOKUP(F62,[1]ANANPURNA!$C$4:$D$75,2,FALSE)</f>
        <v>33</v>
      </c>
      <c r="I62" s="50">
        <v>20</v>
      </c>
      <c r="J62" s="50">
        <f>G62*H62+I62</f>
        <v>7148</v>
      </c>
      <c r="K62" s="49" t="s">
        <v>24</v>
      </c>
    </row>
    <row r="63" spans="1:11" s="3" customFormat="1" ht="15" customHeight="1" x14ac:dyDescent="0.25">
      <c r="A63" s="48">
        <f t="shared" si="0"/>
        <v>56</v>
      </c>
      <c r="B63" s="49" t="s">
        <v>339</v>
      </c>
      <c r="C63" s="49" t="s">
        <v>352</v>
      </c>
      <c r="D63" s="49" t="s">
        <v>353</v>
      </c>
      <c r="E63" s="49" t="s">
        <v>16</v>
      </c>
      <c r="F63" s="49" t="s">
        <v>9</v>
      </c>
      <c r="G63" s="49">
        <v>242</v>
      </c>
      <c r="H63" s="50">
        <f>VLOOKUP(F63,[1]ANANPURNA!$C$4:$D$75,2,FALSE)</f>
        <v>33</v>
      </c>
      <c r="I63" s="50">
        <v>20</v>
      </c>
      <c r="J63" s="50">
        <f>G63*H63+I63</f>
        <v>8006</v>
      </c>
      <c r="K63" s="49" t="s">
        <v>219</v>
      </c>
    </row>
    <row r="64" spans="1:11" s="3" customFormat="1" ht="15" customHeight="1" x14ac:dyDescent="0.25">
      <c r="A64" s="48">
        <f t="shared" si="0"/>
        <v>57</v>
      </c>
      <c r="B64" s="49" t="s">
        <v>339</v>
      </c>
      <c r="C64" s="49" t="s">
        <v>354</v>
      </c>
      <c r="D64" s="49" t="s">
        <v>355</v>
      </c>
      <c r="E64" s="49" t="s">
        <v>16</v>
      </c>
      <c r="F64" s="49" t="s">
        <v>12</v>
      </c>
      <c r="G64" s="49">
        <v>130</v>
      </c>
      <c r="H64" s="50">
        <f>VLOOKUP(F64,[1]ANANPURNA!$C$4:$D$75,2,FALSE)</f>
        <v>35</v>
      </c>
      <c r="I64" s="50">
        <v>20</v>
      </c>
      <c r="J64" s="50">
        <f>G64*H64+I64</f>
        <v>4570</v>
      </c>
      <c r="K64" s="49" t="s">
        <v>41</v>
      </c>
    </row>
    <row r="65" spans="1:11" s="3" customFormat="1" ht="15" customHeight="1" x14ac:dyDescent="0.25">
      <c r="A65" s="48">
        <f t="shared" si="0"/>
        <v>58</v>
      </c>
      <c r="B65" s="49" t="s">
        <v>356</v>
      </c>
      <c r="C65" s="49" t="s">
        <v>357</v>
      </c>
      <c r="D65" s="49" t="s">
        <v>358</v>
      </c>
      <c r="E65" s="49" t="s">
        <v>16</v>
      </c>
      <c r="F65" s="49" t="s">
        <v>10</v>
      </c>
      <c r="G65" s="49">
        <v>23</v>
      </c>
      <c r="H65" s="50">
        <f>VLOOKUP(F65,[1]ANANPURNA!$C$4:$D$75,2,FALSE)</f>
        <v>32</v>
      </c>
      <c r="I65" s="50">
        <v>20</v>
      </c>
      <c r="J65" s="50">
        <f>G65*H65+I65</f>
        <v>756</v>
      </c>
      <c r="K65" s="49" t="s">
        <v>359</v>
      </c>
    </row>
    <row r="66" spans="1:11" s="3" customFormat="1" ht="15" customHeight="1" x14ac:dyDescent="0.25">
      <c r="A66" s="48">
        <f t="shared" si="0"/>
        <v>59</v>
      </c>
      <c r="B66" s="49" t="s">
        <v>356</v>
      </c>
      <c r="C66" s="49" t="s">
        <v>360</v>
      </c>
      <c r="D66" s="49" t="s">
        <v>361</v>
      </c>
      <c r="E66" s="49" t="s">
        <v>16</v>
      </c>
      <c r="F66" s="49" t="s">
        <v>42</v>
      </c>
      <c r="G66" s="49">
        <v>109</v>
      </c>
      <c r="H66" s="50">
        <f>VLOOKUP(F66,[1]ANANPURNA!$C$4:$D$75,2,FALSE)</f>
        <v>48</v>
      </c>
      <c r="I66" s="50">
        <v>20</v>
      </c>
      <c r="J66" s="50">
        <f>G66*H66+I66</f>
        <v>5252</v>
      </c>
      <c r="K66" s="49" t="s">
        <v>43</v>
      </c>
    </row>
    <row r="67" spans="1:11" s="3" customFormat="1" ht="15" customHeight="1" x14ac:dyDescent="0.25">
      <c r="A67" s="48">
        <f t="shared" si="0"/>
        <v>60</v>
      </c>
      <c r="B67" s="49" t="s">
        <v>356</v>
      </c>
      <c r="C67" s="49" t="s">
        <v>362</v>
      </c>
      <c r="D67" s="49" t="s">
        <v>363</v>
      </c>
      <c r="E67" s="49" t="s">
        <v>16</v>
      </c>
      <c r="F67" s="49" t="s">
        <v>8</v>
      </c>
      <c r="G67" s="49">
        <v>32</v>
      </c>
      <c r="H67" s="50">
        <f>VLOOKUP(F67,[1]ANANPURNA!$C$4:$D$75,2,FALSE)</f>
        <v>43</v>
      </c>
      <c r="I67" s="50">
        <v>20</v>
      </c>
      <c r="J67" s="50">
        <f>G67*H67+I67</f>
        <v>1396</v>
      </c>
      <c r="K67" s="49" t="s">
        <v>21</v>
      </c>
    </row>
    <row r="68" spans="1:11" s="3" customFormat="1" ht="15" customHeight="1" x14ac:dyDescent="0.25">
      <c r="A68" s="48">
        <f t="shared" si="0"/>
        <v>61</v>
      </c>
      <c r="B68" s="49" t="s">
        <v>356</v>
      </c>
      <c r="C68" s="49" t="s">
        <v>364</v>
      </c>
      <c r="D68" s="49" t="s">
        <v>365</v>
      </c>
      <c r="E68" s="49" t="s">
        <v>16</v>
      </c>
      <c r="F68" s="49" t="s">
        <v>33</v>
      </c>
      <c r="G68" s="49">
        <v>36</v>
      </c>
      <c r="H68" s="50">
        <f>VLOOKUP(F68,[1]ANANPURNA!$C$4:$D$75,2,FALSE)</f>
        <v>39</v>
      </c>
      <c r="I68" s="50">
        <v>20</v>
      </c>
      <c r="J68" s="50">
        <f>G68*H68+I68</f>
        <v>1424</v>
      </c>
      <c r="K68" s="49" t="s">
        <v>249</v>
      </c>
    </row>
    <row r="69" spans="1:11" s="3" customFormat="1" ht="15" customHeight="1" x14ac:dyDescent="0.25">
      <c r="A69" s="48">
        <f t="shared" si="0"/>
        <v>62</v>
      </c>
      <c r="B69" s="49" t="s">
        <v>356</v>
      </c>
      <c r="C69" s="49" t="s">
        <v>366</v>
      </c>
      <c r="D69" s="49" t="s">
        <v>367</v>
      </c>
      <c r="E69" s="49" t="s">
        <v>16</v>
      </c>
      <c r="F69" s="49" t="s">
        <v>9</v>
      </c>
      <c r="G69" s="49">
        <v>133</v>
      </c>
      <c r="H69" s="50">
        <f>VLOOKUP(F69,[1]ANANPURNA!$C$4:$D$75,2,FALSE)</f>
        <v>33</v>
      </c>
      <c r="I69" s="50">
        <v>20</v>
      </c>
      <c r="J69" s="50">
        <f>G69*H69+I69</f>
        <v>4409</v>
      </c>
      <c r="K69" s="49" t="s">
        <v>219</v>
      </c>
    </row>
    <row r="70" spans="1:11" s="3" customFormat="1" ht="15" customHeight="1" x14ac:dyDescent="0.25">
      <c r="A70" s="48">
        <f t="shared" si="0"/>
        <v>63</v>
      </c>
      <c r="B70" s="49" t="s">
        <v>368</v>
      </c>
      <c r="C70" s="49" t="s">
        <v>369</v>
      </c>
      <c r="D70" s="49" t="s">
        <v>370</v>
      </c>
      <c r="E70" s="49" t="s">
        <v>16</v>
      </c>
      <c r="F70" s="49" t="s">
        <v>12</v>
      </c>
      <c r="G70" s="49">
        <v>150</v>
      </c>
      <c r="H70" s="50">
        <f>VLOOKUP(F70,[1]ANANPURNA!$C$4:$D$75,2,FALSE)</f>
        <v>35</v>
      </c>
      <c r="I70" s="50">
        <v>20</v>
      </c>
      <c r="J70" s="50">
        <f>G70*H70+I70</f>
        <v>5270</v>
      </c>
      <c r="K70" s="49" t="s">
        <v>41</v>
      </c>
    </row>
    <row r="71" spans="1:11" s="3" customFormat="1" ht="15" customHeight="1" x14ac:dyDescent="0.25">
      <c r="A71" s="48">
        <f t="shared" si="0"/>
        <v>64</v>
      </c>
      <c r="B71" s="49" t="s">
        <v>368</v>
      </c>
      <c r="C71" s="49" t="s">
        <v>371</v>
      </c>
      <c r="D71" s="49" t="s">
        <v>372</v>
      </c>
      <c r="E71" s="49" t="s">
        <v>16</v>
      </c>
      <c r="F71" s="49" t="s">
        <v>12</v>
      </c>
      <c r="G71" s="49">
        <v>100</v>
      </c>
      <c r="H71" s="50">
        <f>VLOOKUP(F71,[1]ANANPURNA!$C$4:$D$75,2,FALSE)</f>
        <v>35</v>
      </c>
      <c r="I71" s="50">
        <v>20</v>
      </c>
      <c r="J71" s="50">
        <f>G71*H71+I71</f>
        <v>3520</v>
      </c>
      <c r="K71" s="49" t="s">
        <v>41</v>
      </c>
    </row>
    <row r="72" spans="1:11" s="3" customFormat="1" ht="15" customHeight="1" x14ac:dyDescent="0.25">
      <c r="A72" s="48">
        <f t="shared" si="0"/>
        <v>65</v>
      </c>
      <c r="B72" s="49" t="s">
        <v>368</v>
      </c>
      <c r="C72" s="49" t="s">
        <v>373</v>
      </c>
      <c r="D72" s="49" t="s">
        <v>374</v>
      </c>
      <c r="E72" s="49" t="s">
        <v>16</v>
      </c>
      <c r="F72" s="49" t="s">
        <v>12</v>
      </c>
      <c r="G72" s="49">
        <v>150</v>
      </c>
      <c r="H72" s="50">
        <f>VLOOKUP(F72,[1]ANANPURNA!$C$4:$D$75,2,FALSE)</f>
        <v>35</v>
      </c>
      <c r="I72" s="50">
        <v>20</v>
      </c>
      <c r="J72" s="50">
        <f>G72*H72+I72</f>
        <v>5270</v>
      </c>
      <c r="K72" s="49" t="s">
        <v>93</v>
      </c>
    </row>
    <row r="73" spans="1:11" s="3" customFormat="1" ht="15" customHeight="1" x14ac:dyDescent="0.25">
      <c r="A73" s="48">
        <f t="shared" si="0"/>
        <v>66</v>
      </c>
      <c r="B73" s="49" t="s">
        <v>368</v>
      </c>
      <c r="C73" s="49" t="s">
        <v>375</v>
      </c>
      <c r="D73" s="49" t="s">
        <v>376</v>
      </c>
      <c r="E73" s="49" t="s">
        <v>16</v>
      </c>
      <c r="F73" s="49" t="s">
        <v>12</v>
      </c>
      <c r="G73" s="49">
        <v>143</v>
      </c>
      <c r="H73" s="50">
        <f>VLOOKUP(F73,[1]ANANPURNA!$C$4:$D$75,2,FALSE)</f>
        <v>35</v>
      </c>
      <c r="I73" s="50">
        <v>20</v>
      </c>
      <c r="J73" s="50">
        <f>G73*H73+I73</f>
        <v>5025</v>
      </c>
      <c r="K73" s="49" t="s">
        <v>23</v>
      </c>
    </row>
    <row r="74" spans="1:11" s="3" customFormat="1" ht="15" customHeight="1" x14ac:dyDescent="0.25">
      <c r="A74" s="48">
        <f t="shared" ref="A74:A94" si="1">A73+1</f>
        <v>67</v>
      </c>
      <c r="B74" s="49" t="s">
        <v>368</v>
      </c>
      <c r="C74" s="49" t="s">
        <v>377</v>
      </c>
      <c r="D74" s="49" t="s">
        <v>378</v>
      </c>
      <c r="E74" s="49" t="s">
        <v>16</v>
      </c>
      <c r="F74" s="49" t="s">
        <v>12</v>
      </c>
      <c r="G74" s="49">
        <v>55</v>
      </c>
      <c r="H74" s="50">
        <f>VLOOKUP(F74,[1]ANANPURNA!$C$4:$D$75,2,FALSE)</f>
        <v>35</v>
      </c>
      <c r="I74" s="50">
        <v>20</v>
      </c>
      <c r="J74" s="50">
        <f>G74*H74+I74</f>
        <v>1945</v>
      </c>
      <c r="K74" s="49" t="s">
        <v>41</v>
      </c>
    </row>
    <row r="75" spans="1:11" s="3" customFormat="1" ht="15" customHeight="1" x14ac:dyDescent="0.25">
      <c r="A75" s="48">
        <f t="shared" si="1"/>
        <v>68</v>
      </c>
      <c r="B75" s="49" t="s">
        <v>368</v>
      </c>
      <c r="C75" s="49" t="s">
        <v>379</v>
      </c>
      <c r="D75" s="49" t="s">
        <v>380</v>
      </c>
      <c r="E75" s="49" t="s">
        <v>16</v>
      </c>
      <c r="F75" s="49" t="s">
        <v>12</v>
      </c>
      <c r="G75" s="49">
        <v>20</v>
      </c>
      <c r="H75" s="50">
        <f>VLOOKUP(F75,[1]ANANPURNA!$C$4:$D$75,2,FALSE)</f>
        <v>35</v>
      </c>
      <c r="I75" s="50">
        <v>20</v>
      </c>
      <c r="J75" s="50">
        <f>G75*H75+I75</f>
        <v>720</v>
      </c>
      <c r="K75" s="49" t="s">
        <v>23</v>
      </c>
    </row>
    <row r="76" spans="1:11" s="3" customFormat="1" ht="15" customHeight="1" x14ac:dyDescent="0.25">
      <c r="A76" s="48">
        <f t="shared" si="1"/>
        <v>69</v>
      </c>
      <c r="B76" s="49" t="s">
        <v>381</v>
      </c>
      <c r="C76" s="49" t="s">
        <v>382</v>
      </c>
      <c r="D76" s="49" t="s">
        <v>383</v>
      </c>
      <c r="E76" s="49" t="s">
        <v>16</v>
      </c>
      <c r="F76" s="49" t="s">
        <v>42</v>
      </c>
      <c r="G76" s="49">
        <v>92</v>
      </c>
      <c r="H76" s="50">
        <f>VLOOKUP(F76,[1]ANANPURNA!$C$4:$D$75,2,FALSE)</f>
        <v>48</v>
      </c>
      <c r="I76" s="50">
        <v>20</v>
      </c>
      <c r="J76" s="50">
        <f>G76*H76+I76</f>
        <v>4436</v>
      </c>
      <c r="K76" s="49" t="s">
        <v>43</v>
      </c>
    </row>
    <row r="77" spans="1:11" s="3" customFormat="1" ht="15" customHeight="1" x14ac:dyDescent="0.25">
      <c r="A77" s="48">
        <f t="shared" si="1"/>
        <v>70</v>
      </c>
      <c r="B77" s="49" t="s">
        <v>381</v>
      </c>
      <c r="C77" s="49" t="s">
        <v>384</v>
      </c>
      <c r="D77" s="49" t="s">
        <v>385</v>
      </c>
      <c r="E77" s="49" t="s">
        <v>16</v>
      </c>
      <c r="F77" s="49" t="s">
        <v>15</v>
      </c>
      <c r="G77" s="49">
        <v>56</v>
      </c>
      <c r="H77" s="50">
        <f>VLOOKUP(F77,[1]ANANPURNA!$C$4:$D$75,2,FALSE)</f>
        <v>39</v>
      </c>
      <c r="I77" s="50">
        <v>20</v>
      </c>
      <c r="J77" s="50">
        <f>G77*H77+I77</f>
        <v>2204</v>
      </c>
      <c r="K77" s="49" t="s">
        <v>26</v>
      </c>
    </row>
    <row r="78" spans="1:11" s="3" customFormat="1" ht="15" customHeight="1" x14ac:dyDescent="0.25">
      <c r="A78" s="48">
        <f t="shared" si="1"/>
        <v>71</v>
      </c>
      <c r="B78" s="49" t="s">
        <v>381</v>
      </c>
      <c r="C78" s="49" t="s">
        <v>386</v>
      </c>
      <c r="D78" s="49" t="s">
        <v>387</v>
      </c>
      <c r="E78" s="49" t="s">
        <v>16</v>
      </c>
      <c r="F78" s="49" t="s">
        <v>12</v>
      </c>
      <c r="G78" s="49">
        <v>173</v>
      </c>
      <c r="H78" s="50">
        <f>VLOOKUP(F78,[1]ANANPURNA!$C$4:$D$75,2,FALSE)</f>
        <v>35</v>
      </c>
      <c r="I78" s="50">
        <v>20</v>
      </c>
      <c r="J78" s="50">
        <f>G78*H78+I78</f>
        <v>6075</v>
      </c>
      <c r="K78" s="49" t="s">
        <v>41</v>
      </c>
    </row>
    <row r="79" spans="1:11" s="3" customFormat="1" ht="15" customHeight="1" x14ac:dyDescent="0.25">
      <c r="A79" s="48">
        <f t="shared" si="1"/>
        <v>72</v>
      </c>
      <c r="B79" s="49" t="s">
        <v>381</v>
      </c>
      <c r="C79" s="49" t="s">
        <v>388</v>
      </c>
      <c r="D79" s="49" t="s">
        <v>389</v>
      </c>
      <c r="E79" s="49" t="s">
        <v>16</v>
      </c>
      <c r="F79" s="49" t="s">
        <v>11</v>
      </c>
      <c r="G79" s="49">
        <v>101</v>
      </c>
      <c r="H79" s="50">
        <f>VLOOKUP(F79,[1]ANANPURNA!$C$4:$D$75,2,FALSE)</f>
        <v>44</v>
      </c>
      <c r="I79" s="50">
        <v>20</v>
      </c>
      <c r="J79" s="50">
        <f>G79*H79+I79</f>
        <v>4464</v>
      </c>
      <c r="K79" s="49" t="s">
        <v>25</v>
      </c>
    </row>
    <row r="80" spans="1:11" s="3" customFormat="1" ht="15" customHeight="1" x14ac:dyDescent="0.25">
      <c r="A80" s="48">
        <f t="shared" si="1"/>
        <v>73</v>
      </c>
      <c r="B80" s="49" t="s">
        <v>381</v>
      </c>
      <c r="C80" s="49" t="s">
        <v>390</v>
      </c>
      <c r="D80" s="49" t="s">
        <v>391</v>
      </c>
      <c r="E80" s="49" t="s">
        <v>16</v>
      </c>
      <c r="F80" s="49" t="s">
        <v>12</v>
      </c>
      <c r="G80" s="49">
        <v>120</v>
      </c>
      <c r="H80" s="50">
        <f>VLOOKUP(F80,[1]ANANPURNA!$C$4:$D$75,2,FALSE)</f>
        <v>35</v>
      </c>
      <c r="I80" s="50">
        <v>20</v>
      </c>
      <c r="J80" s="50">
        <f>G80*H80+I80</f>
        <v>4220</v>
      </c>
      <c r="K80" s="49" t="s">
        <v>41</v>
      </c>
    </row>
    <row r="81" spans="1:11" s="3" customFormat="1" ht="15" customHeight="1" x14ac:dyDescent="0.25">
      <c r="A81" s="48">
        <f t="shared" si="1"/>
        <v>74</v>
      </c>
      <c r="B81" s="49" t="s">
        <v>392</v>
      </c>
      <c r="C81" s="49" t="s">
        <v>393</v>
      </c>
      <c r="D81" s="49" t="s">
        <v>394</v>
      </c>
      <c r="E81" s="49" t="s">
        <v>16</v>
      </c>
      <c r="F81" s="49" t="s">
        <v>12</v>
      </c>
      <c r="G81" s="49">
        <v>82</v>
      </c>
      <c r="H81" s="50">
        <f>VLOOKUP(F81,[1]ANANPURNA!$C$4:$D$75,2,FALSE)</f>
        <v>35</v>
      </c>
      <c r="I81" s="50">
        <v>20</v>
      </c>
      <c r="J81" s="50">
        <f>G81*H81+I81</f>
        <v>2890</v>
      </c>
      <c r="K81" s="49" t="s">
        <v>93</v>
      </c>
    </row>
    <row r="82" spans="1:11" s="3" customFormat="1" ht="15" customHeight="1" x14ac:dyDescent="0.25">
      <c r="A82" s="48">
        <f t="shared" si="1"/>
        <v>75</v>
      </c>
      <c r="B82" s="49" t="s">
        <v>392</v>
      </c>
      <c r="C82" s="49" t="s">
        <v>395</v>
      </c>
      <c r="D82" s="49" t="s">
        <v>396</v>
      </c>
      <c r="E82" s="49" t="s">
        <v>16</v>
      </c>
      <c r="F82" s="49" t="s">
        <v>12</v>
      </c>
      <c r="G82" s="49">
        <v>445</v>
      </c>
      <c r="H82" s="50">
        <f>VLOOKUP(F82,[1]ANANPURNA!$C$4:$D$75,2,FALSE)</f>
        <v>35</v>
      </c>
      <c r="I82" s="50">
        <v>20</v>
      </c>
      <c r="J82" s="50">
        <f>G82*H82+I82</f>
        <v>15595</v>
      </c>
      <c r="K82" s="49" t="s">
        <v>93</v>
      </c>
    </row>
    <row r="83" spans="1:11" s="3" customFormat="1" ht="15" customHeight="1" x14ac:dyDescent="0.25">
      <c r="A83" s="48">
        <f t="shared" si="1"/>
        <v>76</v>
      </c>
      <c r="B83" s="49" t="s">
        <v>392</v>
      </c>
      <c r="C83" s="49" t="s">
        <v>397</v>
      </c>
      <c r="D83" s="49" t="s">
        <v>398</v>
      </c>
      <c r="E83" s="49" t="s">
        <v>16</v>
      </c>
      <c r="F83" s="49" t="s">
        <v>12</v>
      </c>
      <c r="G83" s="49">
        <v>69</v>
      </c>
      <c r="H83" s="50">
        <f>VLOOKUP(F83,[1]ANANPURNA!$C$4:$D$75,2,FALSE)</f>
        <v>35</v>
      </c>
      <c r="I83" s="50">
        <v>20</v>
      </c>
      <c r="J83" s="50">
        <f>G83*H83+I83</f>
        <v>2435</v>
      </c>
      <c r="K83" s="49" t="s">
        <v>22</v>
      </c>
    </row>
    <row r="84" spans="1:11" s="3" customFormat="1" ht="15" customHeight="1" x14ac:dyDescent="0.25">
      <c r="A84" s="48">
        <f t="shared" si="1"/>
        <v>77</v>
      </c>
      <c r="B84" s="49" t="s">
        <v>392</v>
      </c>
      <c r="C84" s="49" t="s">
        <v>399</v>
      </c>
      <c r="D84" s="49" t="s">
        <v>400</v>
      </c>
      <c r="E84" s="49" t="s">
        <v>16</v>
      </c>
      <c r="F84" s="49" t="s">
        <v>9</v>
      </c>
      <c r="G84" s="49">
        <v>285</v>
      </c>
      <c r="H84" s="50">
        <f>VLOOKUP(F84,[1]ANANPURNA!$C$4:$D$75,2,FALSE)</f>
        <v>33</v>
      </c>
      <c r="I84" s="50">
        <v>20</v>
      </c>
      <c r="J84" s="50">
        <f>G84*H84+I84</f>
        <v>9425</v>
      </c>
      <c r="K84" s="49" t="s">
        <v>24</v>
      </c>
    </row>
    <row r="85" spans="1:11" s="3" customFormat="1" ht="15" customHeight="1" x14ac:dyDescent="0.25">
      <c r="A85" s="48">
        <f t="shared" si="1"/>
        <v>78</v>
      </c>
      <c r="B85" s="49" t="s">
        <v>401</v>
      </c>
      <c r="C85" s="49" t="s">
        <v>402</v>
      </c>
      <c r="D85" s="49" t="s">
        <v>403</v>
      </c>
      <c r="E85" s="49" t="s">
        <v>16</v>
      </c>
      <c r="F85" s="49" t="s">
        <v>12</v>
      </c>
      <c r="G85" s="49">
        <v>226</v>
      </c>
      <c r="H85" s="50">
        <f>VLOOKUP(F85,[1]ANANPURNA!$C$4:$D$75,2,FALSE)</f>
        <v>35</v>
      </c>
      <c r="I85" s="50">
        <v>20</v>
      </c>
      <c r="J85" s="50">
        <f>G85*H85+I85</f>
        <v>7930</v>
      </c>
      <c r="K85" s="49" t="s">
        <v>41</v>
      </c>
    </row>
    <row r="86" spans="1:11" s="3" customFormat="1" ht="15" customHeight="1" x14ac:dyDescent="0.25">
      <c r="A86" s="48">
        <f t="shared" si="1"/>
        <v>79</v>
      </c>
      <c r="B86" s="49" t="s">
        <v>401</v>
      </c>
      <c r="C86" s="49" t="s">
        <v>404</v>
      </c>
      <c r="D86" s="49" t="s">
        <v>405</v>
      </c>
      <c r="E86" s="49" t="s">
        <v>16</v>
      </c>
      <c r="F86" s="49" t="s">
        <v>9</v>
      </c>
      <c r="G86" s="49">
        <v>377</v>
      </c>
      <c r="H86" s="50">
        <f>VLOOKUP(F86,[1]ANANPURNA!$C$4:$D$75,2,FALSE)</f>
        <v>33</v>
      </c>
      <c r="I86" s="50">
        <v>20</v>
      </c>
      <c r="J86" s="50">
        <f>G86*H86+I86</f>
        <v>12461</v>
      </c>
      <c r="K86" s="49" t="s">
        <v>219</v>
      </c>
    </row>
    <row r="87" spans="1:11" s="3" customFormat="1" ht="15" customHeight="1" x14ac:dyDescent="0.25">
      <c r="A87" s="48">
        <f t="shared" si="1"/>
        <v>80</v>
      </c>
      <c r="B87" s="49" t="s">
        <v>401</v>
      </c>
      <c r="C87" s="49" t="s">
        <v>406</v>
      </c>
      <c r="D87" s="49" t="s">
        <v>407</v>
      </c>
      <c r="E87" s="49" t="s">
        <v>16</v>
      </c>
      <c r="F87" s="49" t="s">
        <v>15</v>
      </c>
      <c r="G87" s="49">
        <v>13</v>
      </c>
      <c r="H87" s="50">
        <f>VLOOKUP(F87,[1]ANANPURNA!$C$4:$D$75,2,FALSE)</f>
        <v>39</v>
      </c>
      <c r="I87" s="50">
        <v>20</v>
      </c>
      <c r="J87" s="50">
        <f>G87*H87+I87</f>
        <v>527</v>
      </c>
      <c r="K87" s="49" t="s">
        <v>26</v>
      </c>
    </row>
    <row r="88" spans="1:11" s="3" customFormat="1" ht="15" customHeight="1" x14ac:dyDescent="0.25">
      <c r="A88" s="48">
        <f t="shared" si="1"/>
        <v>81</v>
      </c>
      <c r="B88" s="49" t="s">
        <v>408</v>
      </c>
      <c r="C88" s="49" t="s">
        <v>409</v>
      </c>
      <c r="D88" s="49" t="s">
        <v>410</v>
      </c>
      <c r="E88" s="49" t="s">
        <v>16</v>
      </c>
      <c r="F88" s="49" t="s">
        <v>12</v>
      </c>
      <c r="G88" s="49">
        <v>150</v>
      </c>
      <c r="H88" s="50">
        <f>VLOOKUP(F88,[1]ANANPURNA!$C$4:$D$75,2,FALSE)</f>
        <v>35</v>
      </c>
      <c r="I88" s="50">
        <v>20</v>
      </c>
      <c r="J88" s="50">
        <f>G88*H88+I88</f>
        <v>5270</v>
      </c>
      <c r="K88" s="49" t="s">
        <v>32</v>
      </c>
    </row>
    <row r="89" spans="1:11" s="3" customFormat="1" ht="15" customHeight="1" x14ac:dyDescent="0.25">
      <c r="A89" s="48">
        <f t="shared" si="1"/>
        <v>82</v>
      </c>
      <c r="B89" s="49" t="s">
        <v>408</v>
      </c>
      <c r="C89" s="49" t="s">
        <v>411</v>
      </c>
      <c r="D89" s="49" t="s">
        <v>412</v>
      </c>
      <c r="E89" s="49" t="s">
        <v>16</v>
      </c>
      <c r="F89" s="49" t="s">
        <v>12</v>
      </c>
      <c r="G89" s="49">
        <v>113</v>
      </c>
      <c r="H89" s="50">
        <f>VLOOKUP(F89,[1]ANANPURNA!$C$4:$D$75,2,FALSE)</f>
        <v>35</v>
      </c>
      <c r="I89" s="50">
        <v>20</v>
      </c>
      <c r="J89" s="50">
        <f>G89*H89+I89</f>
        <v>3975</v>
      </c>
      <c r="K89" s="49" t="s">
        <v>32</v>
      </c>
    </row>
    <row r="90" spans="1:11" s="3" customFormat="1" ht="15" customHeight="1" x14ac:dyDescent="0.25">
      <c r="A90" s="48">
        <f t="shared" si="1"/>
        <v>83</v>
      </c>
      <c r="B90" s="49" t="s">
        <v>408</v>
      </c>
      <c r="C90" s="49" t="s">
        <v>413</v>
      </c>
      <c r="D90" s="49" t="s">
        <v>414</v>
      </c>
      <c r="E90" s="49" t="s">
        <v>16</v>
      </c>
      <c r="F90" s="49" t="s">
        <v>12</v>
      </c>
      <c r="G90" s="49">
        <v>116</v>
      </c>
      <c r="H90" s="50">
        <f>VLOOKUP(F90,[1]ANANPURNA!$C$4:$D$75,2,FALSE)</f>
        <v>35</v>
      </c>
      <c r="I90" s="50">
        <v>20</v>
      </c>
      <c r="J90" s="50">
        <f>G90*H90+I90</f>
        <v>4080</v>
      </c>
      <c r="K90" s="49" t="s">
        <v>32</v>
      </c>
    </row>
    <row r="91" spans="1:11" s="3" customFormat="1" ht="15" customHeight="1" x14ac:dyDescent="0.25">
      <c r="A91" s="48">
        <f t="shared" si="1"/>
        <v>84</v>
      </c>
      <c r="B91" s="49" t="s">
        <v>408</v>
      </c>
      <c r="C91" s="49" t="s">
        <v>415</v>
      </c>
      <c r="D91" s="49" t="s">
        <v>416</v>
      </c>
      <c r="E91" s="49" t="s">
        <v>16</v>
      </c>
      <c r="F91" s="49" t="s">
        <v>12</v>
      </c>
      <c r="G91" s="49">
        <v>50</v>
      </c>
      <c r="H91" s="50">
        <f>VLOOKUP(F91,[1]ANANPURNA!$C$4:$D$75,2,FALSE)</f>
        <v>35</v>
      </c>
      <c r="I91" s="50">
        <v>20</v>
      </c>
      <c r="J91" s="50">
        <f>G91*H91+I91</f>
        <v>1770</v>
      </c>
      <c r="K91" s="49" t="s">
        <v>41</v>
      </c>
    </row>
    <row r="92" spans="1:11" s="3" customFormat="1" ht="15" customHeight="1" x14ac:dyDescent="0.25">
      <c r="A92" s="48">
        <f t="shared" si="1"/>
        <v>85</v>
      </c>
      <c r="B92" s="49" t="s">
        <v>408</v>
      </c>
      <c r="C92" s="49" t="s">
        <v>417</v>
      </c>
      <c r="D92" s="49" t="s">
        <v>418</v>
      </c>
      <c r="E92" s="49" t="s">
        <v>16</v>
      </c>
      <c r="F92" s="49" t="s">
        <v>12</v>
      </c>
      <c r="G92" s="49">
        <v>69</v>
      </c>
      <c r="H92" s="50">
        <f>VLOOKUP(F92,[1]ANANPURNA!$C$4:$D$75,2,FALSE)</f>
        <v>35</v>
      </c>
      <c r="I92" s="50">
        <v>20</v>
      </c>
      <c r="J92" s="50">
        <f>G92*H92+I92</f>
        <v>2435</v>
      </c>
      <c r="K92" s="49" t="s">
        <v>32</v>
      </c>
    </row>
    <row r="93" spans="1:11" s="3" customFormat="1" ht="15" customHeight="1" x14ac:dyDescent="0.25">
      <c r="A93" s="48">
        <f t="shared" si="1"/>
        <v>86</v>
      </c>
      <c r="B93" s="49" t="s">
        <v>408</v>
      </c>
      <c r="C93" s="49" t="s">
        <v>419</v>
      </c>
      <c r="D93" s="49" t="s">
        <v>405</v>
      </c>
      <c r="E93" s="49" t="s">
        <v>16</v>
      </c>
      <c r="F93" s="49" t="s">
        <v>9</v>
      </c>
      <c r="G93" s="49">
        <v>377</v>
      </c>
      <c r="H93" s="50">
        <f>VLOOKUP(F93,[1]ANANPURNA!$C$4:$D$75,2,FALSE)</f>
        <v>33</v>
      </c>
      <c r="I93" s="50">
        <v>20</v>
      </c>
      <c r="J93" s="50">
        <f>G93*H93+I93</f>
        <v>12461</v>
      </c>
      <c r="K93" s="49" t="s">
        <v>219</v>
      </c>
    </row>
    <row r="94" spans="1:11" s="3" customFormat="1" ht="15" customHeight="1" x14ac:dyDescent="0.25">
      <c r="A94" s="48">
        <f t="shared" si="1"/>
        <v>87</v>
      </c>
      <c r="B94" s="49" t="s">
        <v>408</v>
      </c>
      <c r="C94" s="49" t="s">
        <v>420</v>
      </c>
      <c r="D94" s="49" t="s">
        <v>421</v>
      </c>
      <c r="E94" s="49" t="s">
        <v>16</v>
      </c>
      <c r="F94" s="49" t="s">
        <v>9</v>
      </c>
      <c r="G94" s="49">
        <v>162</v>
      </c>
      <c r="H94" s="50">
        <f>VLOOKUP(F94,[1]ANANPURNA!$C$4:$D$75,2,FALSE)</f>
        <v>33</v>
      </c>
      <c r="I94" s="50">
        <v>20</v>
      </c>
      <c r="J94" s="50">
        <f>G94*H94+I94</f>
        <v>5366</v>
      </c>
      <c r="K94" s="49" t="s">
        <v>220</v>
      </c>
    </row>
    <row r="95" spans="1:11" s="3" customFormat="1" ht="15" customHeight="1" x14ac:dyDescent="0.25">
      <c r="A95" s="54" t="s">
        <v>422</v>
      </c>
      <c r="B95" s="55"/>
      <c r="C95" s="55"/>
      <c r="D95" s="55"/>
      <c r="E95" s="55"/>
      <c r="F95" s="55"/>
      <c r="G95" s="55"/>
      <c r="H95" s="55"/>
      <c r="I95" s="56"/>
      <c r="J95" s="53">
        <f>SUM(J8:J94)</f>
        <v>404375</v>
      </c>
      <c r="K95" s="58"/>
    </row>
    <row r="96" spans="1:11" s="3" customFormat="1" ht="15" customHeight="1" x14ac:dyDescent="0.25">
      <c r="A96" s="51"/>
      <c r="B96" s="52"/>
      <c r="C96" s="52"/>
      <c r="D96" s="52"/>
      <c r="E96" s="52"/>
      <c r="F96" s="52"/>
      <c r="G96" s="45">
        <f>SUM(G8:G94)</f>
        <v>11139</v>
      </c>
      <c r="H96" s="52"/>
      <c r="I96" s="52"/>
      <c r="J96" s="52"/>
      <c r="K96" s="52"/>
    </row>
    <row r="97" spans="1:11" s="3" customFormat="1" ht="15" customHeight="1" x14ac:dyDescent="0.25">
      <c r="A97" s="25"/>
      <c r="B97" s="25"/>
      <c r="C97" s="25"/>
      <c r="D97" s="43"/>
      <c r="E97" s="25"/>
      <c r="F97" s="25"/>
      <c r="G97" s="25"/>
      <c r="H97" s="25"/>
      <c r="I97" s="25"/>
      <c r="J97" s="25"/>
      <c r="K97" s="25"/>
    </row>
    <row r="98" spans="1:11" s="3" customFormat="1" x14ac:dyDescent="0.25">
      <c r="A98" s="13" t="s">
        <v>31</v>
      </c>
      <c r="B98" s="14"/>
      <c r="C98" s="11"/>
      <c r="D98" s="24"/>
      <c r="E98" s="11"/>
      <c r="F98" s="15"/>
      <c r="G98" s="16"/>
      <c r="H98" s="12"/>
      <c r="I98" s="12"/>
      <c r="J98" s="12"/>
      <c r="K98" s="12"/>
    </row>
    <row r="99" spans="1:11" s="3" customFormat="1" x14ac:dyDescent="0.25">
      <c r="A99" s="13"/>
      <c r="B99" s="14"/>
      <c r="C99" s="11"/>
      <c r="D99" s="24"/>
      <c r="E99" s="11"/>
      <c r="F99" s="15"/>
      <c r="G99" s="16"/>
      <c r="H99" s="12"/>
      <c r="I99" s="12"/>
      <c r="J99" s="44"/>
      <c r="K99" s="44"/>
    </row>
    <row r="100" spans="1:11" s="3" customFormat="1" x14ac:dyDescent="0.25">
      <c r="A100" s="13"/>
      <c r="B100" s="14"/>
      <c r="C100" s="11"/>
      <c r="D100" s="24"/>
      <c r="E100" s="11"/>
      <c r="F100" s="15"/>
      <c r="G100" s="16"/>
      <c r="H100" s="12"/>
      <c r="I100" s="12"/>
      <c r="J100" s="12"/>
      <c r="K100" s="12"/>
    </row>
    <row r="101" spans="1:11" s="3" customFormat="1" x14ac:dyDescent="0.25">
      <c r="A101" s="13" t="s">
        <v>7</v>
      </c>
      <c r="B101" s="14"/>
      <c r="C101" s="11"/>
      <c r="D101" s="24"/>
      <c r="E101" s="11"/>
      <c r="F101" s="15"/>
      <c r="G101" s="16"/>
      <c r="H101" s="12"/>
      <c r="I101" s="12"/>
      <c r="J101" s="12"/>
      <c r="K101" s="12"/>
    </row>
    <row r="102" spans="1:11" s="3" customFormat="1" x14ac:dyDescent="0.25">
      <c r="B102" s="14"/>
      <c r="C102" s="11"/>
      <c r="D102" s="24"/>
      <c r="E102" s="11"/>
      <c r="F102" s="15"/>
      <c r="H102" s="12"/>
      <c r="I102" s="12"/>
      <c r="J102" s="12"/>
      <c r="K102" s="12"/>
    </row>
    <row r="103" spans="1:11" s="3" customFormat="1" x14ac:dyDescent="0.25">
      <c r="A103" s="11"/>
      <c r="B103" s="14"/>
      <c r="C103" s="11"/>
      <c r="D103" s="24"/>
      <c r="E103" s="11"/>
      <c r="F103" s="15"/>
      <c r="H103" s="16"/>
      <c r="I103" s="12"/>
      <c r="J103" s="12"/>
      <c r="K103" s="12"/>
    </row>
    <row r="104" spans="1:11" s="3" customFormat="1" x14ac:dyDescent="0.25">
      <c r="A104" s="11"/>
      <c r="B104" s="14"/>
      <c r="C104" s="11"/>
      <c r="D104" s="24"/>
      <c r="E104" s="11"/>
      <c r="F104" s="15"/>
      <c r="G104" s="16"/>
      <c r="H104" s="16"/>
      <c r="I104" s="12"/>
      <c r="J104" s="12"/>
      <c r="K104" s="12"/>
    </row>
    <row r="105" spans="1:11" s="3" customFormat="1" x14ac:dyDescent="0.25">
      <c r="A105" s="17"/>
      <c r="B105" s="14"/>
      <c r="C105" s="11"/>
      <c r="D105" s="24"/>
      <c r="E105" s="12"/>
      <c r="F105" s="13"/>
      <c r="G105" s="18"/>
      <c r="H105" s="12"/>
    </row>
    <row r="106" spans="1:11" s="3" customFormat="1" x14ac:dyDescent="0.25">
      <c r="A106" s="17"/>
      <c r="B106" s="14"/>
      <c r="C106" s="11"/>
      <c r="D106" s="24"/>
      <c r="E106" s="12"/>
      <c r="F106" s="13"/>
      <c r="G106" s="18"/>
      <c r="H106" s="12"/>
    </row>
    <row r="107" spans="1:11" s="3" customFormat="1" x14ac:dyDescent="0.25">
      <c r="A107" s="17"/>
      <c r="B107" s="14"/>
      <c r="C107" s="11"/>
      <c r="D107" s="24"/>
      <c r="E107" s="12"/>
      <c r="F107" s="13"/>
      <c r="G107" s="18"/>
      <c r="H107" s="12"/>
    </row>
    <row r="108" spans="1:11" s="3" customFormat="1" x14ac:dyDescent="0.25">
      <c r="A108" s="17"/>
      <c r="B108" s="14"/>
      <c r="C108" s="11"/>
      <c r="D108" s="24"/>
      <c r="E108" s="12"/>
      <c r="F108" s="13"/>
      <c r="G108" s="18"/>
      <c r="H108" s="12"/>
    </row>
    <row r="109" spans="1:11" s="3" customFormat="1" x14ac:dyDescent="0.25">
      <c r="A109" s="17"/>
      <c r="B109" s="14"/>
      <c r="C109" s="11"/>
      <c r="D109" s="24"/>
      <c r="E109" s="12"/>
      <c r="F109" s="13"/>
      <c r="G109" s="18"/>
      <c r="H109" s="12"/>
    </row>
    <row r="110" spans="1:11" s="3" customFormat="1" x14ac:dyDescent="0.25">
      <c r="A110" s="17"/>
      <c r="B110" s="14"/>
      <c r="C110" s="11"/>
      <c r="D110" s="24"/>
      <c r="E110" s="12"/>
      <c r="F110" s="13"/>
      <c r="G110" s="18"/>
      <c r="H110" s="12"/>
    </row>
    <row r="111" spans="1:11" s="3" customFormat="1" x14ac:dyDescent="0.25">
      <c r="A111" s="17"/>
      <c r="B111" s="14"/>
      <c r="C111" s="11"/>
      <c r="D111" s="24"/>
      <c r="E111" s="12"/>
      <c r="F111" s="13"/>
      <c r="G111" s="18"/>
      <c r="H111" s="12"/>
    </row>
    <row r="112" spans="1:11" s="3" customFormat="1" x14ac:dyDescent="0.25">
      <c r="A112" s="17"/>
      <c r="B112" s="14"/>
      <c r="C112" s="11"/>
      <c r="D112" s="24"/>
      <c r="E112" s="12"/>
      <c r="F112" s="13"/>
      <c r="G112" s="18"/>
      <c r="H112" s="12"/>
    </row>
    <row r="113" spans="1:8" s="3" customFormat="1" x14ac:dyDescent="0.25">
      <c r="A113" s="17"/>
      <c r="B113" s="14"/>
      <c r="C113" s="11"/>
      <c r="D113" s="24"/>
      <c r="E113" s="12"/>
      <c r="F113" s="13"/>
      <c r="G113" s="18"/>
      <c r="H113" s="12"/>
    </row>
    <row r="114" spans="1:8" s="3" customFormat="1" x14ac:dyDescent="0.25">
      <c r="A114" s="17"/>
      <c r="B114" s="14"/>
      <c r="C114" s="11"/>
      <c r="D114" s="24"/>
      <c r="E114" s="12"/>
      <c r="F114" s="13"/>
      <c r="G114" s="18"/>
      <c r="H114" s="12"/>
    </row>
    <row r="115" spans="1:8" s="3" customFormat="1" x14ac:dyDescent="0.25">
      <c r="A115" s="17"/>
      <c r="B115" s="14"/>
      <c r="C115" s="11"/>
      <c r="D115" s="24"/>
      <c r="E115" s="12"/>
      <c r="F115" s="13"/>
      <c r="G115" s="18"/>
      <c r="H115" s="12"/>
    </row>
    <row r="116" spans="1:8" s="3" customFormat="1" x14ac:dyDescent="0.25">
      <c r="A116" s="17"/>
      <c r="B116" s="14"/>
      <c r="C116" s="11"/>
      <c r="D116" s="24"/>
      <c r="E116" s="12"/>
      <c r="F116" s="13"/>
      <c r="G116" s="18"/>
      <c r="H116" s="12"/>
    </row>
    <row r="117" spans="1:8" s="3" customFormat="1" x14ac:dyDescent="0.25">
      <c r="A117" s="17"/>
      <c r="B117" s="14"/>
      <c r="C117" s="11"/>
      <c r="D117" s="24"/>
      <c r="E117" s="12"/>
      <c r="F117" s="13"/>
      <c r="G117" s="18"/>
      <c r="H117" s="12"/>
    </row>
    <row r="118" spans="1:8" s="3" customFormat="1" x14ac:dyDescent="0.25">
      <c r="A118" s="17"/>
      <c r="B118" s="14"/>
      <c r="C118" s="11"/>
      <c r="D118" s="24"/>
      <c r="E118" s="12"/>
      <c r="F118" s="13"/>
      <c r="G118" s="18"/>
      <c r="H118" s="12"/>
    </row>
    <row r="119" spans="1:8" s="3" customFormat="1" x14ac:dyDescent="0.25">
      <c r="A119" s="17"/>
      <c r="B119" s="14"/>
      <c r="C119" s="11"/>
      <c r="D119" s="24"/>
      <c r="E119" s="12"/>
      <c r="F119" s="13"/>
      <c r="G119" s="18"/>
      <c r="H119" s="12"/>
    </row>
    <row r="120" spans="1:8" s="3" customFormat="1" x14ac:dyDescent="0.25">
      <c r="A120" s="17"/>
      <c r="B120" s="14"/>
      <c r="C120" s="11"/>
      <c r="D120" s="24"/>
      <c r="E120" s="12"/>
      <c r="F120" s="13"/>
      <c r="G120" s="18"/>
      <c r="H120" s="12"/>
    </row>
    <row r="121" spans="1:8" s="3" customFormat="1" x14ac:dyDescent="0.25">
      <c r="A121" s="17"/>
      <c r="B121" s="14"/>
      <c r="C121" s="11"/>
      <c r="D121" s="24"/>
      <c r="E121" s="12"/>
      <c r="F121" s="13"/>
      <c r="G121" s="18"/>
      <c r="H121" s="12"/>
    </row>
    <row r="122" spans="1:8" s="3" customFormat="1" x14ac:dyDescent="0.25">
      <c r="A122" s="17"/>
      <c r="B122" s="14"/>
      <c r="C122" s="11"/>
      <c r="D122" s="24"/>
      <c r="E122" s="12"/>
      <c r="F122" s="13"/>
      <c r="G122" s="18"/>
      <c r="H122" s="12"/>
    </row>
    <row r="123" spans="1:8" s="3" customFormat="1" x14ac:dyDescent="0.25">
      <c r="A123" s="17"/>
      <c r="B123" s="14"/>
      <c r="C123" s="11"/>
      <c r="D123" s="24"/>
      <c r="E123" s="12"/>
      <c r="F123" s="13"/>
      <c r="G123" s="18"/>
      <c r="H123" s="12"/>
    </row>
    <row r="124" spans="1:8" s="3" customFormat="1" x14ac:dyDescent="0.25">
      <c r="A124" s="17"/>
      <c r="B124" s="14"/>
      <c r="C124" s="11"/>
      <c r="D124" s="24"/>
      <c r="E124" s="12"/>
      <c r="F124" s="13"/>
      <c r="G124" s="18"/>
      <c r="H124" s="12"/>
    </row>
  </sheetData>
  <sortState ref="B8:K116">
    <sortCondition ref="B8:B116"/>
    <sortCondition ref="C8:C116"/>
  </sortState>
  <mergeCells count="1">
    <mergeCell ref="A95:I95"/>
  </mergeCells>
  <dataValidations disablePrompts="1" count="1">
    <dataValidation errorStyle="information" allowBlank="1" showInputMessage="1" showErrorMessage="1" errorTitle="PRAGATI LOGISTICS" error="QUERRY :_x000a_CONTACT: ADMIN@PRAGATILOGISTICS.IN  // PRAGATILOGISTICSCTC@GMAIL.COM_x000a_" sqref="A97"/>
  </dataValidations>
  <printOptions horizontalCentered="1"/>
  <pageMargins left="7.874015748031496E-2" right="3.937007874015748E-2" top="1.5748031496062993" bottom="0.78740157480314965" header="0.19685039370078741" footer="0.43307086614173229"/>
  <pageSetup paperSize="9" fitToHeight="0" orientation="portrait" r:id="rId1"/>
  <headerFooter>
    <oddHeader>&amp;C&amp;"Cambria,Regular"&amp;10BILL
&amp;"Eras Bold ITC,Italic"&amp;28PRAGATI  LOGISTICS
&amp;"Cambria,Regular"&amp;10KHUNTIA LANE, SAMANTA SAHI, CUTTACK,
PAN NO : AGHPB9356M
&amp;G&amp;R
PH. :0671-2412244
MOB.:  9040030082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"/>
  <sheetViews>
    <sheetView workbookViewId="0">
      <selection activeCell="K9" sqref="K9"/>
    </sheetView>
  </sheetViews>
  <sheetFormatPr defaultRowHeight="15" outlineLevelRow="2" x14ac:dyDescent="0.25"/>
  <cols>
    <col min="1" max="1" width="5.42578125" customWidth="1"/>
    <col min="2" max="2" width="9.7109375" bestFit="1" customWidth="1"/>
    <col min="3" max="3" width="12.28515625" customWidth="1"/>
    <col min="4" max="4" width="18.85546875" customWidth="1"/>
    <col min="5" max="5" width="6.7109375" bestFit="1" customWidth="1"/>
    <col min="6" max="6" width="6.85546875" customWidth="1"/>
    <col min="7" max="7" width="8.42578125" bestFit="1" customWidth="1"/>
    <col min="8" max="8" width="10.7109375" bestFit="1" customWidth="1"/>
    <col min="9" max="9" width="11" customWidth="1"/>
  </cols>
  <sheetData>
    <row r="1" spans="1:9" x14ac:dyDescent="0.25">
      <c r="A1" s="57" t="s">
        <v>215</v>
      </c>
      <c r="B1" s="57"/>
      <c r="C1" s="57"/>
      <c r="D1" s="57"/>
      <c r="E1" s="57"/>
      <c r="F1" s="57"/>
      <c r="G1" s="57"/>
      <c r="H1" s="57"/>
      <c r="I1" s="57"/>
    </row>
    <row r="2" spans="1:9" x14ac:dyDescent="0.25">
      <c r="A2" s="26" t="s">
        <v>4</v>
      </c>
      <c r="B2" s="26" t="s">
        <v>1</v>
      </c>
      <c r="C2" s="26" t="s">
        <v>36</v>
      </c>
      <c r="D2" s="26" t="s">
        <v>2</v>
      </c>
      <c r="E2" s="26" t="s">
        <v>5</v>
      </c>
      <c r="F2" s="27" t="s">
        <v>6</v>
      </c>
      <c r="G2" s="27" t="s">
        <v>19</v>
      </c>
      <c r="H2" s="27" t="s">
        <v>20</v>
      </c>
      <c r="I2" s="27" t="s">
        <v>193</v>
      </c>
    </row>
    <row r="3" spans="1:9" outlineLevel="2" x14ac:dyDescent="0.25">
      <c r="A3" s="28">
        <v>1</v>
      </c>
      <c r="B3" s="29" t="s">
        <v>61</v>
      </c>
      <c r="C3" s="30" t="s">
        <v>66</v>
      </c>
      <c r="D3" s="29" t="s">
        <v>28</v>
      </c>
      <c r="E3" s="29">
        <v>128</v>
      </c>
      <c r="F3" s="32">
        <f>VLOOKUP(D3,[2]ANANPURNA!$G$4:$I$77,3,FALSE)</f>
        <v>48</v>
      </c>
      <c r="G3" s="32">
        <v>20</v>
      </c>
      <c r="H3" s="32">
        <f>E3*F3+G3</f>
        <v>6164</v>
      </c>
      <c r="I3" s="32"/>
    </row>
    <row r="4" spans="1:9" ht="15" customHeight="1" outlineLevel="2" x14ac:dyDescent="0.25">
      <c r="A4" s="28">
        <f>A3+1</f>
        <v>2</v>
      </c>
      <c r="B4" s="29" t="s">
        <v>86</v>
      </c>
      <c r="C4" s="30" t="s">
        <v>91</v>
      </c>
      <c r="D4" s="29" t="s">
        <v>28</v>
      </c>
      <c r="E4" s="29">
        <v>128</v>
      </c>
      <c r="F4" s="32">
        <f>VLOOKUP(D4,[2]ANANPURNA!$G$4:$I$77,3,FALSE)</f>
        <v>48</v>
      </c>
      <c r="G4" s="32">
        <v>20</v>
      </c>
      <c r="H4" s="32">
        <f>E4*F4+G4</f>
        <v>6164</v>
      </c>
      <c r="I4" s="32"/>
    </row>
    <row r="5" spans="1:9" ht="15" customHeight="1" outlineLevel="1" x14ac:dyDescent="0.25">
      <c r="A5" s="28"/>
      <c r="B5" s="29"/>
      <c r="C5" s="30"/>
      <c r="D5" s="34" t="s">
        <v>199</v>
      </c>
      <c r="E5" s="29">
        <f>SUBTOTAL(9,E3:E4)</f>
        <v>256</v>
      </c>
      <c r="F5" s="32"/>
      <c r="G5" s="32">
        <f>SUBTOTAL(9,G3:G4)</f>
        <v>40</v>
      </c>
      <c r="H5" s="32">
        <f>SUBTOTAL(9,H3:H4)</f>
        <v>12328</v>
      </c>
      <c r="I5" s="32"/>
    </row>
    <row r="6" spans="1:9" ht="15" customHeight="1" outlineLevel="2" x14ac:dyDescent="0.25">
      <c r="A6" s="28">
        <f>A4+1</f>
        <v>3</v>
      </c>
      <c r="B6" s="29" t="s">
        <v>61</v>
      </c>
      <c r="C6" s="30" t="s">
        <v>62</v>
      </c>
      <c r="D6" s="29" t="s">
        <v>9</v>
      </c>
      <c r="E6" s="29">
        <v>155</v>
      </c>
      <c r="F6" s="32">
        <f>VLOOKUP(D6,[2]ANANPURNA!$G$4:$I$77,3,FALSE)</f>
        <v>33</v>
      </c>
      <c r="G6" s="32">
        <v>20</v>
      </c>
      <c r="H6" s="32">
        <f t="shared" ref="H6:H20" si="0">E6*F6+G6</f>
        <v>5135</v>
      </c>
      <c r="I6" s="32"/>
    </row>
    <row r="7" spans="1:9" ht="15" customHeight="1" outlineLevel="2" x14ac:dyDescent="0.25">
      <c r="A7" s="28">
        <f t="shared" ref="A7:A72" si="1">A6+1</f>
        <v>4</v>
      </c>
      <c r="B7" s="29" t="s">
        <v>61</v>
      </c>
      <c r="C7" s="30" t="s">
        <v>63</v>
      </c>
      <c r="D7" s="29" t="s">
        <v>9</v>
      </c>
      <c r="E7" s="29">
        <v>124</v>
      </c>
      <c r="F7" s="32">
        <f>VLOOKUP(D7,[2]ANANPURNA!$G$4:$I$77,3,FALSE)</f>
        <v>33</v>
      </c>
      <c r="G7" s="32">
        <v>20</v>
      </c>
      <c r="H7" s="32">
        <f t="shared" si="0"/>
        <v>4112</v>
      </c>
      <c r="I7" s="32"/>
    </row>
    <row r="8" spans="1:9" ht="15" customHeight="1" outlineLevel="2" x14ac:dyDescent="0.25">
      <c r="A8" s="28">
        <f t="shared" si="1"/>
        <v>5</v>
      </c>
      <c r="B8" s="29" t="s">
        <v>61</v>
      </c>
      <c r="C8" s="30" t="s">
        <v>64</v>
      </c>
      <c r="D8" s="29" t="s">
        <v>9</v>
      </c>
      <c r="E8" s="29">
        <v>384</v>
      </c>
      <c r="F8" s="32">
        <f>VLOOKUP(D8,[2]ANANPURNA!$G$4:$I$77,3,FALSE)</f>
        <v>33</v>
      </c>
      <c r="G8" s="32">
        <v>20</v>
      </c>
      <c r="H8" s="32">
        <f t="shared" si="0"/>
        <v>12692</v>
      </c>
      <c r="I8" s="32"/>
    </row>
    <row r="9" spans="1:9" ht="15" customHeight="1" outlineLevel="2" x14ac:dyDescent="0.25">
      <c r="A9" s="28">
        <f t="shared" si="1"/>
        <v>6</v>
      </c>
      <c r="B9" s="29" t="s">
        <v>78</v>
      </c>
      <c r="C9" s="30" t="s">
        <v>83</v>
      </c>
      <c r="D9" s="29" t="s">
        <v>9</v>
      </c>
      <c r="E9" s="29">
        <v>30</v>
      </c>
      <c r="F9" s="32">
        <f>VLOOKUP(D9,[2]ANANPURNA!$G$4:$I$77,3,FALSE)</f>
        <v>33</v>
      </c>
      <c r="G9" s="32">
        <v>20</v>
      </c>
      <c r="H9" s="32">
        <f t="shared" si="0"/>
        <v>1010</v>
      </c>
      <c r="I9" s="32"/>
    </row>
    <row r="10" spans="1:9" ht="15" customHeight="1" outlineLevel="2" x14ac:dyDescent="0.25">
      <c r="A10" s="28">
        <f t="shared" si="1"/>
        <v>7</v>
      </c>
      <c r="B10" s="29" t="s">
        <v>78</v>
      </c>
      <c r="C10" s="30" t="s">
        <v>84</v>
      </c>
      <c r="D10" s="29" t="s">
        <v>9</v>
      </c>
      <c r="E10" s="29">
        <v>219</v>
      </c>
      <c r="F10" s="32">
        <f>VLOOKUP(D10,[2]ANANPURNA!$G$4:$I$77,3,FALSE)</f>
        <v>33</v>
      </c>
      <c r="G10" s="32">
        <v>20</v>
      </c>
      <c r="H10" s="32">
        <f t="shared" si="0"/>
        <v>7247</v>
      </c>
      <c r="I10" s="32"/>
    </row>
    <row r="11" spans="1:9" ht="15" customHeight="1" outlineLevel="2" x14ac:dyDescent="0.25">
      <c r="A11" s="28">
        <f t="shared" si="1"/>
        <v>8</v>
      </c>
      <c r="B11" s="29" t="s">
        <v>120</v>
      </c>
      <c r="C11" s="30" t="s">
        <v>129</v>
      </c>
      <c r="D11" s="29" t="s">
        <v>9</v>
      </c>
      <c r="E11" s="29">
        <v>160</v>
      </c>
      <c r="F11" s="32">
        <f>VLOOKUP(D11,[2]ANANPURNA!$G$4:$I$77,3,FALSE)</f>
        <v>33</v>
      </c>
      <c r="G11" s="32">
        <v>20</v>
      </c>
      <c r="H11" s="32">
        <f t="shared" si="0"/>
        <v>5300</v>
      </c>
      <c r="I11" s="32"/>
    </row>
    <row r="12" spans="1:9" ht="15" customHeight="1" outlineLevel="2" x14ac:dyDescent="0.25">
      <c r="A12" s="28">
        <f t="shared" si="1"/>
        <v>9</v>
      </c>
      <c r="B12" s="29" t="s">
        <v>120</v>
      </c>
      <c r="C12" s="30" t="s">
        <v>130</v>
      </c>
      <c r="D12" s="29" t="s">
        <v>9</v>
      </c>
      <c r="E12" s="29">
        <v>85</v>
      </c>
      <c r="F12" s="32">
        <f>VLOOKUP(D12,[2]ANANPURNA!$G$4:$I$77,3,FALSE)</f>
        <v>33</v>
      </c>
      <c r="G12" s="32">
        <v>20</v>
      </c>
      <c r="H12" s="32">
        <f t="shared" si="0"/>
        <v>2825</v>
      </c>
      <c r="I12" s="32"/>
    </row>
    <row r="13" spans="1:9" ht="15" customHeight="1" outlineLevel="2" x14ac:dyDescent="0.25">
      <c r="A13" s="28">
        <f t="shared" si="1"/>
        <v>10</v>
      </c>
      <c r="B13" s="29" t="s">
        <v>120</v>
      </c>
      <c r="C13" s="30" t="s">
        <v>131</v>
      </c>
      <c r="D13" s="29" t="s">
        <v>9</v>
      </c>
      <c r="E13" s="29">
        <v>115</v>
      </c>
      <c r="F13" s="32">
        <f>VLOOKUP(D13,[2]ANANPURNA!$G$4:$I$77,3,FALSE)</f>
        <v>33</v>
      </c>
      <c r="G13" s="32">
        <v>20</v>
      </c>
      <c r="H13" s="32">
        <f t="shared" si="0"/>
        <v>3815</v>
      </c>
      <c r="I13" s="32"/>
    </row>
    <row r="14" spans="1:9" ht="15" customHeight="1" outlineLevel="2" x14ac:dyDescent="0.25">
      <c r="A14" s="28">
        <f t="shared" si="1"/>
        <v>11</v>
      </c>
      <c r="B14" s="29" t="s">
        <v>134</v>
      </c>
      <c r="C14" s="29" t="s">
        <v>140</v>
      </c>
      <c r="D14" s="29" t="s">
        <v>9</v>
      </c>
      <c r="E14" s="29">
        <v>44</v>
      </c>
      <c r="F14" s="32">
        <f>VLOOKUP(D14,[2]ANANPURNA!$G$4:$I$77,3,FALSE)</f>
        <v>33</v>
      </c>
      <c r="G14" s="32">
        <v>20</v>
      </c>
      <c r="H14" s="32">
        <f t="shared" si="0"/>
        <v>1472</v>
      </c>
      <c r="I14" s="32"/>
    </row>
    <row r="15" spans="1:9" ht="15" customHeight="1" outlineLevel="2" x14ac:dyDescent="0.25">
      <c r="A15" s="28">
        <f t="shared" si="1"/>
        <v>12</v>
      </c>
      <c r="B15" s="29" t="s">
        <v>142</v>
      </c>
      <c r="C15" s="30" t="s">
        <v>143</v>
      </c>
      <c r="D15" s="29" t="s">
        <v>9</v>
      </c>
      <c r="E15" s="29">
        <v>350</v>
      </c>
      <c r="F15" s="32">
        <f>VLOOKUP(D15,[2]ANANPURNA!$G$4:$I$77,3,FALSE)</f>
        <v>33</v>
      </c>
      <c r="G15" s="32">
        <v>20</v>
      </c>
      <c r="H15" s="32">
        <f t="shared" si="0"/>
        <v>11570</v>
      </c>
      <c r="I15" s="32" t="s">
        <v>196</v>
      </c>
    </row>
    <row r="16" spans="1:9" ht="15" customHeight="1" outlineLevel="2" x14ac:dyDescent="0.25">
      <c r="A16" s="28">
        <f t="shared" si="1"/>
        <v>13</v>
      </c>
      <c r="B16" s="29" t="s">
        <v>142</v>
      </c>
      <c r="C16" s="30" t="s">
        <v>144</v>
      </c>
      <c r="D16" s="29" t="s">
        <v>9</v>
      </c>
      <c r="E16" s="29">
        <v>116</v>
      </c>
      <c r="F16" s="32">
        <f>VLOOKUP(D16,[2]ANANPURNA!$G$4:$I$77,3,FALSE)</f>
        <v>33</v>
      </c>
      <c r="G16" s="32">
        <v>20</v>
      </c>
      <c r="H16" s="32">
        <f t="shared" si="0"/>
        <v>3848</v>
      </c>
      <c r="I16" s="32"/>
    </row>
    <row r="17" spans="1:9" ht="15" customHeight="1" outlineLevel="2" x14ac:dyDescent="0.25">
      <c r="A17" s="28">
        <f t="shared" si="1"/>
        <v>14</v>
      </c>
      <c r="B17" s="29" t="s">
        <v>142</v>
      </c>
      <c r="C17" s="30" t="s">
        <v>145</v>
      </c>
      <c r="D17" s="29" t="s">
        <v>9</v>
      </c>
      <c r="E17" s="29">
        <v>35</v>
      </c>
      <c r="F17" s="32">
        <f>VLOOKUP(D17,[2]ANANPURNA!$G$4:$I$77,3,FALSE)</f>
        <v>33</v>
      </c>
      <c r="G17" s="32">
        <v>20</v>
      </c>
      <c r="H17" s="32">
        <f t="shared" si="0"/>
        <v>1175</v>
      </c>
      <c r="I17" s="32"/>
    </row>
    <row r="18" spans="1:9" ht="15" customHeight="1" outlineLevel="2" x14ac:dyDescent="0.25">
      <c r="A18" s="28">
        <f t="shared" si="1"/>
        <v>15</v>
      </c>
      <c r="B18" s="29" t="s">
        <v>161</v>
      </c>
      <c r="C18" s="30" t="s">
        <v>162</v>
      </c>
      <c r="D18" s="29" t="s">
        <v>9</v>
      </c>
      <c r="E18" s="29">
        <v>152</v>
      </c>
      <c r="F18" s="32">
        <f>VLOOKUP(D18,[2]ANANPURNA!$G$4:$I$77,3,FALSE)</f>
        <v>33</v>
      </c>
      <c r="G18" s="32">
        <v>20</v>
      </c>
      <c r="H18" s="32">
        <f t="shared" si="0"/>
        <v>5036</v>
      </c>
      <c r="I18" s="32"/>
    </row>
    <row r="19" spans="1:9" ht="15" customHeight="1" outlineLevel="2" x14ac:dyDescent="0.25">
      <c r="A19" s="28">
        <f t="shared" si="1"/>
        <v>16</v>
      </c>
      <c r="B19" s="29" t="s">
        <v>161</v>
      </c>
      <c r="C19" s="30" t="s">
        <v>163</v>
      </c>
      <c r="D19" s="29" t="s">
        <v>9</v>
      </c>
      <c r="E19" s="29">
        <v>172</v>
      </c>
      <c r="F19" s="32">
        <f>VLOOKUP(D19,[2]ANANPURNA!$G$4:$I$77,3,FALSE)</f>
        <v>33</v>
      </c>
      <c r="G19" s="32">
        <v>20</v>
      </c>
      <c r="H19" s="32">
        <f t="shared" si="0"/>
        <v>5696</v>
      </c>
      <c r="I19" s="32"/>
    </row>
    <row r="20" spans="1:9" ht="15" customHeight="1" outlineLevel="2" x14ac:dyDescent="0.25">
      <c r="A20" s="28">
        <f t="shared" si="1"/>
        <v>17</v>
      </c>
      <c r="B20" s="29" t="s">
        <v>161</v>
      </c>
      <c r="C20" s="30" t="s">
        <v>164</v>
      </c>
      <c r="D20" s="29" t="s">
        <v>9</v>
      </c>
      <c r="E20" s="29">
        <v>190</v>
      </c>
      <c r="F20" s="32">
        <f>VLOOKUP(D20,[2]ANANPURNA!$G$4:$I$77,3,FALSE)</f>
        <v>33</v>
      </c>
      <c r="G20" s="32">
        <v>20</v>
      </c>
      <c r="H20" s="32">
        <f t="shared" si="0"/>
        <v>6290</v>
      </c>
      <c r="I20" s="32"/>
    </row>
    <row r="21" spans="1:9" ht="15" customHeight="1" outlineLevel="1" x14ac:dyDescent="0.25">
      <c r="A21" s="28"/>
      <c r="B21" s="29"/>
      <c r="C21" s="30"/>
      <c r="D21" s="34" t="s">
        <v>200</v>
      </c>
      <c r="E21" s="29">
        <f>SUBTOTAL(9,E6:E20)</f>
        <v>2331</v>
      </c>
      <c r="F21" s="32"/>
      <c r="G21" s="32">
        <f>SUBTOTAL(9,G6:G20)</f>
        <v>300</v>
      </c>
      <c r="H21" s="32">
        <f>SUBTOTAL(9,H6:H20)</f>
        <v>77223</v>
      </c>
      <c r="I21" s="32"/>
    </row>
    <row r="22" spans="1:9" ht="15" customHeight="1" outlineLevel="2" x14ac:dyDescent="0.25">
      <c r="A22" s="28">
        <f>A20+1</f>
        <v>18</v>
      </c>
      <c r="B22" s="29" t="s">
        <v>96</v>
      </c>
      <c r="C22" s="29" t="s">
        <v>101</v>
      </c>
      <c r="D22" s="29" t="s">
        <v>34</v>
      </c>
      <c r="E22" s="29">
        <v>68</v>
      </c>
      <c r="F22" s="32">
        <f>VLOOKUP(D22,[2]ANANPURNA!$G$4:$I$77,3,FALSE)</f>
        <v>39</v>
      </c>
      <c r="G22" s="32">
        <v>20</v>
      </c>
      <c r="H22" s="32">
        <f>E22*F22+G22</f>
        <v>2672</v>
      </c>
      <c r="I22" s="32"/>
    </row>
    <row r="23" spans="1:9" ht="15" customHeight="1" outlineLevel="2" x14ac:dyDescent="0.25">
      <c r="A23" s="28">
        <f t="shared" si="1"/>
        <v>19</v>
      </c>
      <c r="B23" s="29" t="s">
        <v>174</v>
      </c>
      <c r="C23" s="29" t="s">
        <v>181</v>
      </c>
      <c r="D23" s="29" t="s">
        <v>34</v>
      </c>
      <c r="E23" s="29">
        <v>55</v>
      </c>
      <c r="F23" s="32">
        <f>VLOOKUP(D23,[2]ANANPURNA!$G$4:$I$77,3,FALSE)</f>
        <v>39</v>
      </c>
      <c r="G23" s="32">
        <v>20</v>
      </c>
      <c r="H23" s="32">
        <f>E23*F23+G23</f>
        <v>2165</v>
      </c>
      <c r="I23" s="32"/>
    </row>
    <row r="24" spans="1:9" ht="15" customHeight="1" outlineLevel="1" x14ac:dyDescent="0.25">
      <c r="A24" s="28"/>
      <c r="B24" s="29"/>
      <c r="C24" s="29"/>
      <c r="D24" s="34" t="s">
        <v>201</v>
      </c>
      <c r="E24" s="29">
        <f>SUBTOTAL(9,E22:E23)</f>
        <v>123</v>
      </c>
      <c r="F24" s="32"/>
      <c r="G24" s="32">
        <f>SUBTOTAL(9,G22:G23)</f>
        <v>40</v>
      </c>
      <c r="H24" s="32">
        <f>SUBTOTAL(9,H22:H23)</f>
        <v>4837</v>
      </c>
      <c r="I24" s="32"/>
    </row>
    <row r="25" spans="1:9" ht="15" customHeight="1" outlineLevel="2" x14ac:dyDescent="0.25">
      <c r="A25" s="28">
        <f>A23+1</f>
        <v>20</v>
      </c>
      <c r="B25" s="29" t="s">
        <v>69</v>
      </c>
      <c r="C25" s="30" t="s">
        <v>70</v>
      </c>
      <c r="D25" s="29" t="s">
        <v>8</v>
      </c>
      <c r="E25" s="29">
        <v>60</v>
      </c>
      <c r="F25" s="32">
        <f>VLOOKUP(D25,[2]ANANPURNA!$G$4:$I$77,3,FALSE)</f>
        <v>43</v>
      </c>
      <c r="G25" s="32">
        <v>20</v>
      </c>
      <c r="H25" s="32">
        <f t="shared" ref="H25:H33" si="2">E25*F25+G25</f>
        <v>2600</v>
      </c>
      <c r="I25" s="32"/>
    </row>
    <row r="26" spans="1:9" ht="15" customHeight="1" outlineLevel="2" x14ac:dyDescent="0.25">
      <c r="A26" s="28">
        <f t="shared" si="1"/>
        <v>21</v>
      </c>
      <c r="B26" s="29" t="s">
        <v>69</v>
      </c>
      <c r="C26" s="30" t="s">
        <v>71</v>
      </c>
      <c r="D26" s="29" t="s">
        <v>8</v>
      </c>
      <c r="E26" s="29">
        <v>60</v>
      </c>
      <c r="F26" s="32">
        <f>VLOOKUP(D26,[2]ANANPURNA!$G$4:$I$77,3,FALSE)</f>
        <v>43</v>
      </c>
      <c r="G26" s="32">
        <v>20</v>
      </c>
      <c r="H26" s="32">
        <f t="shared" si="2"/>
        <v>2600</v>
      </c>
      <c r="I26" s="32"/>
    </row>
    <row r="27" spans="1:9" ht="15" customHeight="1" outlineLevel="2" x14ac:dyDescent="0.25">
      <c r="A27" s="28">
        <f t="shared" si="1"/>
        <v>22</v>
      </c>
      <c r="B27" s="29" t="s">
        <v>72</v>
      </c>
      <c r="C27" s="29" t="s">
        <v>77</v>
      </c>
      <c r="D27" s="29" t="s">
        <v>8</v>
      </c>
      <c r="E27" s="29">
        <v>68</v>
      </c>
      <c r="F27" s="32">
        <f>VLOOKUP(D27,[2]ANANPURNA!$G$4:$I$77,3,FALSE)</f>
        <v>43</v>
      </c>
      <c r="G27" s="32">
        <v>20</v>
      </c>
      <c r="H27" s="32">
        <f t="shared" si="2"/>
        <v>2944</v>
      </c>
      <c r="I27" s="32"/>
    </row>
    <row r="28" spans="1:9" ht="15" customHeight="1" outlineLevel="2" x14ac:dyDescent="0.25">
      <c r="A28" s="28">
        <f t="shared" si="1"/>
        <v>23</v>
      </c>
      <c r="B28" s="29" t="s">
        <v>96</v>
      </c>
      <c r="C28" s="29" t="s">
        <v>103</v>
      </c>
      <c r="D28" s="29" t="s">
        <v>8</v>
      </c>
      <c r="E28" s="29">
        <v>102</v>
      </c>
      <c r="F28" s="32">
        <f>VLOOKUP(D28,[2]ANANPURNA!$G$4:$I$77,3,FALSE)</f>
        <v>43</v>
      </c>
      <c r="G28" s="32">
        <v>20</v>
      </c>
      <c r="H28" s="32">
        <f t="shared" si="2"/>
        <v>4406</v>
      </c>
      <c r="I28" s="32"/>
    </row>
    <row r="29" spans="1:9" ht="15" customHeight="1" outlineLevel="2" x14ac:dyDescent="0.25">
      <c r="A29" s="28">
        <f t="shared" si="1"/>
        <v>24</v>
      </c>
      <c r="B29" s="29" t="s">
        <v>109</v>
      </c>
      <c r="C29" s="29" t="s">
        <v>110</v>
      </c>
      <c r="D29" s="29" t="s">
        <v>8</v>
      </c>
      <c r="E29" s="29">
        <v>33</v>
      </c>
      <c r="F29" s="32">
        <f>VLOOKUP(D29,[2]ANANPURNA!$G$4:$I$77,3,FALSE)</f>
        <v>43</v>
      </c>
      <c r="G29" s="32">
        <v>20</v>
      </c>
      <c r="H29" s="32">
        <f t="shared" si="2"/>
        <v>1439</v>
      </c>
      <c r="I29" s="32"/>
    </row>
    <row r="30" spans="1:9" ht="15" customHeight="1" outlineLevel="2" x14ac:dyDescent="0.25">
      <c r="A30" s="28">
        <f t="shared" si="1"/>
        <v>25</v>
      </c>
      <c r="B30" s="29" t="s">
        <v>134</v>
      </c>
      <c r="C30" s="29" t="s">
        <v>141</v>
      </c>
      <c r="D30" s="29" t="s">
        <v>8</v>
      </c>
      <c r="E30" s="29">
        <v>83</v>
      </c>
      <c r="F30" s="32">
        <f>VLOOKUP(D30,[2]ANANPURNA!$G$4:$I$77,3,FALSE)</f>
        <v>43</v>
      </c>
      <c r="G30" s="32">
        <v>20</v>
      </c>
      <c r="H30" s="32">
        <f t="shared" si="2"/>
        <v>3589</v>
      </c>
      <c r="I30" s="32"/>
    </row>
    <row r="31" spans="1:9" ht="15" customHeight="1" outlineLevel="2" x14ac:dyDescent="0.25">
      <c r="A31" s="28">
        <f t="shared" si="1"/>
        <v>26</v>
      </c>
      <c r="B31" s="29" t="s">
        <v>146</v>
      </c>
      <c r="C31" s="30" t="s">
        <v>147</v>
      </c>
      <c r="D31" s="29" t="s">
        <v>8</v>
      </c>
      <c r="E31" s="29">
        <v>59</v>
      </c>
      <c r="F31" s="32">
        <f>VLOOKUP(D31,[2]ANANPURNA!$G$4:$I$77,3,FALSE)</f>
        <v>43</v>
      </c>
      <c r="G31" s="32">
        <v>20</v>
      </c>
      <c r="H31" s="32">
        <f t="shared" si="2"/>
        <v>2557</v>
      </c>
      <c r="I31" s="32"/>
    </row>
    <row r="32" spans="1:9" ht="15" customHeight="1" outlineLevel="2" x14ac:dyDescent="0.25">
      <c r="A32" s="28">
        <f t="shared" si="1"/>
        <v>27</v>
      </c>
      <c r="B32" s="29" t="s">
        <v>146</v>
      </c>
      <c r="C32" s="29" t="s">
        <v>151</v>
      </c>
      <c r="D32" s="29" t="s">
        <v>8</v>
      </c>
      <c r="E32" s="29">
        <v>86</v>
      </c>
      <c r="F32" s="32">
        <f>VLOOKUP(D32,[2]ANANPURNA!$G$4:$I$77,3,FALSE)</f>
        <v>43</v>
      </c>
      <c r="G32" s="32">
        <v>20</v>
      </c>
      <c r="H32" s="32">
        <f t="shared" si="2"/>
        <v>3718</v>
      </c>
      <c r="I32" s="32"/>
    </row>
    <row r="33" spans="1:9" ht="15" customHeight="1" outlineLevel="2" x14ac:dyDescent="0.25">
      <c r="A33" s="28">
        <f t="shared" si="1"/>
        <v>28</v>
      </c>
      <c r="B33" s="29" t="s">
        <v>184</v>
      </c>
      <c r="C33" s="29" t="s">
        <v>185</v>
      </c>
      <c r="D33" s="29" t="s">
        <v>8</v>
      </c>
      <c r="E33" s="29">
        <v>95</v>
      </c>
      <c r="F33" s="32">
        <f>VLOOKUP(D33,[2]ANANPURNA!$G$4:$I$77,3,FALSE)</f>
        <v>43</v>
      </c>
      <c r="G33" s="32">
        <v>20</v>
      </c>
      <c r="H33" s="32">
        <f t="shared" si="2"/>
        <v>4105</v>
      </c>
      <c r="I33" s="32"/>
    </row>
    <row r="34" spans="1:9" ht="15" customHeight="1" outlineLevel="1" x14ac:dyDescent="0.25">
      <c r="A34" s="28"/>
      <c r="B34" s="29"/>
      <c r="C34" s="29"/>
      <c r="D34" s="34" t="s">
        <v>202</v>
      </c>
      <c r="E34" s="29">
        <f>SUBTOTAL(9,E25:E33)</f>
        <v>646</v>
      </c>
      <c r="F34" s="32"/>
      <c r="G34" s="32">
        <f>SUBTOTAL(9,G25:G33)</f>
        <v>180</v>
      </c>
      <c r="H34" s="32">
        <f>SUBTOTAL(9,H25:H33)</f>
        <v>27958</v>
      </c>
      <c r="I34" s="32"/>
    </row>
    <row r="35" spans="1:9" ht="15" customHeight="1" outlineLevel="2" x14ac:dyDescent="0.25">
      <c r="A35" s="28">
        <f>A33+1</f>
        <v>29</v>
      </c>
      <c r="B35" s="29" t="s">
        <v>45</v>
      </c>
      <c r="C35" s="30" t="s">
        <v>49</v>
      </c>
      <c r="D35" s="29" t="s">
        <v>12</v>
      </c>
      <c r="E35" s="29">
        <v>96</v>
      </c>
      <c r="F35" s="32">
        <f>VLOOKUP(D35,[2]ANANPURNA!$G$4:$I$77,3,FALSE)</f>
        <v>35</v>
      </c>
      <c r="G35" s="32">
        <v>20</v>
      </c>
      <c r="H35" s="32">
        <f t="shared" ref="H35:H66" si="3">E35*F35+G35</f>
        <v>3380</v>
      </c>
      <c r="I35" s="32"/>
    </row>
    <row r="36" spans="1:9" ht="15" customHeight="1" outlineLevel="2" x14ac:dyDescent="0.25">
      <c r="A36" s="28">
        <f t="shared" si="1"/>
        <v>30</v>
      </c>
      <c r="B36" s="29" t="s">
        <v>45</v>
      </c>
      <c r="C36" s="30" t="s">
        <v>50</v>
      </c>
      <c r="D36" s="29" t="s">
        <v>12</v>
      </c>
      <c r="E36" s="29">
        <v>132</v>
      </c>
      <c r="F36" s="32">
        <f>VLOOKUP(D36,[2]ANANPURNA!$G$4:$I$77,3,FALSE)</f>
        <v>35</v>
      </c>
      <c r="G36" s="32">
        <v>20</v>
      </c>
      <c r="H36" s="32">
        <f t="shared" si="3"/>
        <v>4640</v>
      </c>
      <c r="I36" s="32"/>
    </row>
    <row r="37" spans="1:9" ht="15" customHeight="1" outlineLevel="2" x14ac:dyDescent="0.25">
      <c r="A37" s="28">
        <f t="shared" si="1"/>
        <v>31</v>
      </c>
      <c r="B37" s="29" t="s">
        <v>45</v>
      </c>
      <c r="C37" s="30" t="s">
        <v>51</v>
      </c>
      <c r="D37" s="29" t="s">
        <v>12</v>
      </c>
      <c r="E37" s="29">
        <v>175</v>
      </c>
      <c r="F37" s="32">
        <f>VLOOKUP(D37,[2]ANANPURNA!$G$4:$I$77,3,FALSE)</f>
        <v>35</v>
      </c>
      <c r="G37" s="32">
        <v>20</v>
      </c>
      <c r="H37" s="32">
        <f t="shared" si="3"/>
        <v>6145</v>
      </c>
      <c r="I37" s="32"/>
    </row>
    <row r="38" spans="1:9" ht="15" customHeight="1" outlineLevel="2" x14ac:dyDescent="0.25">
      <c r="A38" s="28">
        <f t="shared" si="1"/>
        <v>32</v>
      </c>
      <c r="B38" s="29" t="s">
        <v>54</v>
      </c>
      <c r="C38" s="30" t="s">
        <v>60</v>
      </c>
      <c r="D38" s="29" t="s">
        <v>12</v>
      </c>
      <c r="E38" s="29">
        <v>419</v>
      </c>
      <c r="F38" s="32">
        <f>VLOOKUP(D38,[2]ANANPURNA!$G$4:$I$77,3,FALSE)</f>
        <v>35</v>
      </c>
      <c r="G38" s="32">
        <v>20</v>
      </c>
      <c r="H38" s="32">
        <f t="shared" si="3"/>
        <v>14685</v>
      </c>
      <c r="I38" s="32"/>
    </row>
    <row r="39" spans="1:9" ht="15" customHeight="1" outlineLevel="2" x14ac:dyDescent="0.25">
      <c r="A39" s="28">
        <f t="shared" si="1"/>
        <v>33</v>
      </c>
      <c r="B39" s="29" t="s">
        <v>61</v>
      </c>
      <c r="C39" s="29" t="s">
        <v>67</v>
      </c>
      <c r="D39" s="29" t="s">
        <v>12</v>
      </c>
      <c r="E39" s="29">
        <v>150</v>
      </c>
      <c r="F39" s="32">
        <f>VLOOKUP(D39,[2]ANANPURNA!$G$4:$I$77,3,FALSE)</f>
        <v>35</v>
      </c>
      <c r="G39" s="32">
        <v>20</v>
      </c>
      <c r="H39" s="32">
        <f t="shared" si="3"/>
        <v>5270</v>
      </c>
      <c r="I39" s="32"/>
    </row>
    <row r="40" spans="1:9" ht="15" customHeight="1" outlineLevel="2" x14ac:dyDescent="0.25">
      <c r="A40" s="28">
        <f t="shared" si="1"/>
        <v>34</v>
      </c>
      <c r="B40" s="29" t="s">
        <v>72</v>
      </c>
      <c r="C40" s="29" t="s">
        <v>73</v>
      </c>
      <c r="D40" s="29" t="s">
        <v>12</v>
      </c>
      <c r="E40" s="29">
        <v>219</v>
      </c>
      <c r="F40" s="32">
        <f>VLOOKUP(D40,[2]ANANPURNA!$G$4:$I$77,3,FALSE)</f>
        <v>35</v>
      </c>
      <c r="G40" s="32">
        <v>20</v>
      </c>
      <c r="H40" s="32">
        <f t="shared" si="3"/>
        <v>7685</v>
      </c>
      <c r="I40" s="32"/>
    </row>
    <row r="41" spans="1:9" ht="15" customHeight="1" outlineLevel="2" x14ac:dyDescent="0.25">
      <c r="A41" s="28">
        <f t="shared" si="1"/>
        <v>35</v>
      </c>
      <c r="B41" s="29" t="s">
        <v>78</v>
      </c>
      <c r="C41" s="30" t="s">
        <v>79</v>
      </c>
      <c r="D41" s="29" t="s">
        <v>12</v>
      </c>
      <c r="E41" s="29">
        <v>156</v>
      </c>
      <c r="F41" s="32">
        <f>VLOOKUP(D41,[2]ANANPURNA!$G$4:$I$77,3,FALSE)</f>
        <v>35</v>
      </c>
      <c r="G41" s="32">
        <v>20</v>
      </c>
      <c r="H41" s="32">
        <f t="shared" si="3"/>
        <v>5480</v>
      </c>
      <c r="I41" s="32"/>
    </row>
    <row r="42" spans="1:9" ht="15" customHeight="1" outlineLevel="2" x14ac:dyDescent="0.25">
      <c r="A42" s="28">
        <f t="shared" si="1"/>
        <v>36</v>
      </c>
      <c r="B42" s="29" t="s">
        <v>78</v>
      </c>
      <c r="C42" s="30" t="s">
        <v>80</v>
      </c>
      <c r="D42" s="29" t="s">
        <v>12</v>
      </c>
      <c r="E42" s="29">
        <v>76</v>
      </c>
      <c r="F42" s="32">
        <f>VLOOKUP(D42,[2]ANANPURNA!$G$4:$I$77,3,FALSE)</f>
        <v>35</v>
      </c>
      <c r="G42" s="32">
        <v>20</v>
      </c>
      <c r="H42" s="32">
        <f t="shared" si="3"/>
        <v>2680</v>
      </c>
      <c r="I42" s="32"/>
    </row>
    <row r="43" spans="1:9" ht="15" customHeight="1" outlineLevel="2" x14ac:dyDescent="0.25">
      <c r="A43" s="28">
        <f t="shared" si="1"/>
        <v>37</v>
      </c>
      <c r="B43" s="29" t="s">
        <v>78</v>
      </c>
      <c r="C43" s="30" t="s">
        <v>81</v>
      </c>
      <c r="D43" s="29" t="s">
        <v>12</v>
      </c>
      <c r="E43" s="29">
        <v>92</v>
      </c>
      <c r="F43" s="32">
        <f>VLOOKUP(D43,[2]ANANPURNA!$G$4:$I$77,3,FALSE)</f>
        <v>35</v>
      </c>
      <c r="G43" s="32">
        <v>20</v>
      </c>
      <c r="H43" s="32">
        <f t="shared" si="3"/>
        <v>3240</v>
      </c>
      <c r="I43" s="32"/>
    </row>
    <row r="44" spans="1:9" ht="15" customHeight="1" outlineLevel="2" x14ac:dyDescent="0.25">
      <c r="A44" s="28">
        <f t="shared" si="1"/>
        <v>38</v>
      </c>
      <c r="B44" s="29" t="s">
        <v>78</v>
      </c>
      <c r="C44" s="30" t="s">
        <v>82</v>
      </c>
      <c r="D44" s="29" t="s">
        <v>12</v>
      </c>
      <c r="E44" s="29">
        <v>111</v>
      </c>
      <c r="F44" s="32">
        <f>VLOOKUP(D44,[2]ANANPURNA!$G$4:$I$77,3,FALSE)</f>
        <v>35</v>
      </c>
      <c r="G44" s="32">
        <v>20</v>
      </c>
      <c r="H44" s="32">
        <f t="shared" si="3"/>
        <v>3905</v>
      </c>
      <c r="I44" s="32"/>
    </row>
    <row r="45" spans="1:9" ht="15" customHeight="1" outlineLevel="2" x14ac:dyDescent="0.25">
      <c r="A45" s="28">
        <f t="shared" si="1"/>
        <v>39</v>
      </c>
      <c r="B45" s="29" t="s">
        <v>86</v>
      </c>
      <c r="C45" s="30" t="s">
        <v>88</v>
      </c>
      <c r="D45" s="29" t="s">
        <v>12</v>
      </c>
      <c r="E45" s="29">
        <v>146</v>
      </c>
      <c r="F45" s="32">
        <f>VLOOKUP(D45,[2]ANANPURNA!$G$4:$I$77,3,FALSE)</f>
        <v>35</v>
      </c>
      <c r="G45" s="32">
        <v>20</v>
      </c>
      <c r="H45" s="32">
        <f t="shared" si="3"/>
        <v>5130</v>
      </c>
      <c r="I45" s="32"/>
    </row>
    <row r="46" spans="1:9" ht="15" customHeight="1" outlineLevel="2" x14ac:dyDescent="0.25">
      <c r="A46" s="28">
        <f t="shared" si="1"/>
        <v>40</v>
      </c>
      <c r="B46" s="29" t="s">
        <v>86</v>
      </c>
      <c r="C46" s="30" t="s">
        <v>89</v>
      </c>
      <c r="D46" s="29" t="s">
        <v>12</v>
      </c>
      <c r="E46" s="29">
        <v>17</v>
      </c>
      <c r="F46" s="32">
        <f>VLOOKUP(D46,[2]ANANPURNA!$G$4:$I$77,3,FALSE)</f>
        <v>35</v>
      </c>
      <c r="G46" s="32">
        <v>20</v>
      </c>
      <c r="H46" s="32">
        <f t="shared" si="3"/>
        <v>615</v>
      </c>
      <c r="I46" s="32"/>
    </row>
    <row r="47" spans="1:9" ht="15" customHeight="1" outlineLevel="2" x14ac:dyDescent="0.25">
      <c r="A47" s="28">
        <f t="shared" si="1"/>
        <v>41</v>
      </c>
      <c r="B47" s="29" t="s">
        <v>86</v>
      </c>
      <c r="C47" s="30" t="s">
        <v>90</v>
      </c>
      <c r="D47" s="29" t="s">
        <v>12</v>
      </c>
      <c r="E47" s="29">
        <v>143</v>
      </c>
      <c r="F47" s="32">
        <f>VLOOKUP(D47,[2]ANANPURNA!$G$4:$I$77,3,FALSE)</f>
        <v>35</v>
      </c>
      <c r="G47" s="32">
        <v>20</v>
      </c>
      <c r="H47" s="32">
        <f t="shared" si="3"/>
        <v>5025</v>
      </c>
      <c r="I47" s="32"/>
    </row>
    <row r="48" spans="1:9" ht="15" customHeight="1" outlineLevel="2" x14ac:dyDescent="0.25">
      <c r="A48" s="28">
        <f t="shared" si="1"/>
        <v>42</v>
      </c>
      <c r="B48" s="29" t="s">
        <v>86</v>
      </c>
      <c r="C48" s="30" t="s">
        <v>94</v>
      </c>
      <c r="D48" s="29" t="s">
        <v>12</v>
      </c>
      <c r="E48" s="29">
        <v>409</v>
      </c>
      <c r="F48" s="32">
        <f>VLOOKUP(D48,[2]ANANPURNA!$G$4:$I$77,3,FALSE)</f>
        <v>35</v>
      </c>
      <c r="G48" s="32">
        <v>20</v>
      </c>
      <c r="H48" s="32">
        <f t="shared" si="3"/>
        <v>14335</v>
      </c>
      <c r="I48" s="32"/>
    </row>
    <row r="49" spans="1:9" ht="15" customHeight="1" outlineLevel="2" x14ac:dyDescent="0.25">
      <c r="A49" s="28">
        <f t="shared" si="1"/>
        <v>43</v>
      </c>
      <c r="B49" s="29" t="s">
        <v>96</v>
      </c>
      <c r="C49" s="30" t="s">
        <v>99</v>
      </c>
      <c r="D49" s="29" t="s">
        <v>12</v>
      </c>
      <c r="E49" s="29">
        <v>84</v>
      </c>
      <c r="F49" s="32">
        <f>VLOOKUP(D49,[2]ANANPURNA!$G$4:$I$77,3,FALSE)</f>
        <v>35</v>
      </c>
      <c r="G49" s="32">
        <v>20</v>
      </c>
      <c r="H49" s="32">
        <f t="shared" si="3"/>
        <v>2960</v>
      </c>
      <c r="I49" s="32"/>
    </row>
    <row r="50" spans="1:9" ht="15" customHeight="1" outlineLevel="2" x14ac:dyDescent="0.25">
      <c r="A50" s="28">
        <f t="shared" si="1"/>
        <v>44</v>
      </c>
      <c r="B50" s="29" t="s">
        <v>96</v>
      </c>
      <c r="C50" s="30" t="s">
        <v>100</v>
      </c>
      <c r="D50" s="29" t="s">
        <v>12</v>
      </c>
      <c r="E50" s="29">
        <v>353</v>
      </c>
      <c r="F50" s="32">
        <f>VLOOKUP(D50,[2]ANANPURNA!$G$4:$I$77,3,FALSE)</f>
        <v>35</v>
      </c>
      <c r="G50" s="32">
        <v>20</v>
      </c>
      <c r="H50" s="32">
        <f t="shared" si="3"/>
        <v>12375</v>
      </c>
      <c r="I50" s="32"/>
    </row>
    <row r="51" spans="1:9" ht="15" customHeight="1" outlineLevel="2" x14ac:dyDescent="0.25">
      <c r="A51" s="28">
        <f t="shared" si="1"/>
        <v>45</v>
      </c>
      <c r="B51" s="29" t="s">
        <v>104</v>
      </c>
      <c r="C51" s="30" t="s">
        <v>105</v>
      </c>
      <c r="D51" s="29" t="s">
        <v>12</v>
      </c>
      <c r="E51" s="29">
        <v>250</v>
      </c>
      <c r="F51" s="32">
        <f>VLOOKUP(D51,[2]ANANPURNA!$G$4:$I$77,3,FALSE)</f>
        <v>35</v>
      </c>
      <c r="G51" s="32">
        <v>20</v>
      </c>
      <c r="H51" s="32">
        <f t="shared" si="3"/>
        <v>8770</v>
      </c>
      <c r="I51" s="32"/>
    </row>
    <row r="52" spans="1:9" ht="15" customHeight="1" outlineLevel="2" x14ac:dyDescent="0.25">
      <c r="A52" s="28">
        <f t="shared" si="1"/>
        <v>46</v>
      </c>
      <c r="B52" s="33" t="s">
        <v>104</v>
      </c>
      <c r="C52" s="30" t="s">
        <v>107</v>
      </c>
      <c r="D52" s="33" t="s">
        <v>12</v>
      </c>
      <c r="E52" s="33">
        <v>155</v>
      </c>
      <c r="F52" s="32">
        <f>VLOOKUP(D52,[2]ANANPURNA!$G$4:$I$77,3,FALSE)</f>
        <v>35</v>
      </c>
      <c r="G52" s="32">
        <v>20</v>
      </c>
      <c r="H52" s="32">
        <f t="shared" si="3"/>
        <v>5445</v>
      </c>
      <c r="I52" s="32"/>
    </row>
    <row r="53" spans="1:9" ht="15" customHeight="1" outlineLevel="2" x14ac:dyDescent="0.25">
      <c r="A53" s="28">
        <f t="shared" si="1"/>
        <v>47</v>
      </c>
      <c r="B53" s="29" t="s">
        <v>112</v>
      </c>
      <c r="C53" s="30" t="s">
        <v>113</v>
      </c>
      <c r="D53" s="29" t="s">
        <v>12</v>
      </c>
      <c r="E53" s="29">
        <v>324</v>
      </c>
      <c r="F53" s="32">
        <f>VLOOKUP(D53,[2]ANANPURNA!$G$4:$I$77,3,FALSE)</f>
        <v>35</v>
      </c>
      <c r="G53" s="32">
        <v>20</v>
      </c>
      <c r="H53" s="32">
        <f t="shared" si="3"/>
        <v>11360</v>
      </c>
      <c r="I53" s="32"/>
    </row>
    <row r="54" spans="1:9" ht="15" customHeight="1" outlineLevel="2" x14ac:dyDescent="0.25">
      <c r="A54" s="28">
        <f t="shared" si="1"/>
        <v>48</v>
      </c>
      <c r="B54" s="29" t="s">
        <v>112</v>
      </c>
      <c r="C54" s="30" t="s">
        <v>114</v>
      </c>
      <c r="D54" s="29" t="s">
        <v>12</v>
      </c>
      <c r="E54" s="29">
        <v>248</v>
      </c>
      <c r="F54" s="32">
        <f>VLOOKUP(D54,[2]ANANPURNA!$G$4:$I$77,3,FALSE)</f>
        <v>35</v>
      </c>
      <c r="G54" s="32">
        <v>20</v>
      </c>
      <c r="H54" s="32">
        <f t="shared" si="3"/>
        <v>8700</v>
      </c>
      <c r="I54" s="32"/>
    </row>
    <row r="55" spans="1:9" ht="15" customHeight="1" outlineLevel="2" x14ac:dyDescent="0.25">
      <c r="A55" s="28">
        <f t="shared" si="1"/>
        <v>49</v>
      </c>
      <c r="B55" s="29" t="s">
        <v>112</v>
      </c>
      <c r="C55" s="30" t="s">
        <v>115</v>
      </c>
      <c r="D55" s="29" t="s">
        <v>12</v>
      </c>
      <c r="E55" s="29">
        <v>45</v>
      </c>
      <c r="F55" s="32">
        <f>VLOOKUP(D55,[2]ANANPURNA!$G$4:$I$77,3,FALSE)</f>
        <v>35</v>
      </c>
      <c r="G55" s="32">
        <v>20</v>
      </c>
      <c r="H55" s="32">
        <f t="shared" si="3"/>
        <v>1595</v>
      </c>
      <c r="I55" s="32"/>
    </row>
    <row r="56" spans="1:9" ht="15" customHeight="1" outlineLevel="2" x14ac:dyDescent="0.25">
      <c r="A56" s="28">
        <f t="shared" si="1"/>
        <v>50</v>
      </c>
      <c r="B56" s="29" t="s">
        <v>112</v>
      </c>
      <c r="C56" s="30" t="s">
        <v>116</v>
      </c>
      <c r="D56" s="29" t="s">
        <v>12</v>
      </c>
      <c r="E56" s="29">
        <v>87</v>
      </c>
      <c r="F56" s="32">
        <f>VLOOKUP(D56,[2]ANANPURNA!$G$4:$I$77,3,FALSE)</f>
        <v>35</v>
      </c>
      <c r="G56" s="32">
        <v>20</v>
      </c>
      <c r="H56" s="32">
        <f t="shared" si="3"/>
        <v>3065</v>
      </c>
      <c r="I56" s="32"/>
    </row>
    <row r="57" spans="1:9" ht="15" customHeight="1" outlineLevel="2" x14ac:dyDescent="0.25">
      <c r="A57" s="28">
        <f t="shared" si="1"/>
        <v>51</v>
      </c>
      <c r="B57" s="29" t="s">
        <v>112</v>
      </c>
      <c r="C57" s="30" t="s">
        <v>117</v>
      </c>
      <c r="D57" s="29" t="s">
        <v>12</v>
      </c>
      <c r="E57" s="29">
        <v>88</v>
      </c>
      <c r="F57" s="32">
        <f>VLOOKUP(D57,[2]ANANPURNA!$G$4:$I$77,3,FALSE)</f>
        <v>35</v>
      </c>
      <c r="G57" s="32">
        <v>20</v>
      </c>
      <c r="H57" s="32">
        <f t="shared" si="3"/>
        <v>3100</v>
      </c>
      <c r="I57" s="32"/>
    </row>
    <row r="58" spans="1:9" ht="15" customHeight="1" outlineLevel="2" x14ac:dyDescent="0.25">
      <c r="A58" s="28">
        <f t="shared" si="1"/>
        <v>52</v>
      </c>
      <c r="B58" s="29" t="s">
        <v>112</v>
      </c>
      <c r="C58" s="30" t="s">
        <v>118</v>
      </c>
      <c r="D58" s="29" t="s">
        <v>12</v>
      </c>
      <c r="E58" s="29">
        <v>81</v>
      </c>
      <c r="F58" s="32">
        <f>VLOOKUP(D58,[2]ANANPURNA!$G$4:$I$77,3,FALSE)</f>
        <v>35</v>
      </c>
      <c r="G58" s="32">
        <v>20</v>
      </c>
      <c r="H58" s="32">
        <f t="shared" si="3"/>
        <v>2855</v>
      </c>
      <c r="I58" s="32"/>
    </row>
    <row r="59" spans="1:9" ht="15" customHeight="1" outlineLevel="2" x14ac:dyDescent="0.25">
      <c r="A59" s="28">
        <f t="shared" si="1"/>
        <v>53</v>
      </c>
      <c r="B59" s="29" t="s">
        <v>112</v>
      </c>
      <c r="C59" s="30" t="s">
        <v>119</v>
      </c>
      <c r="D59" s="29" t="s">
        <v>12</v>
      </c>
      <c r="E59" s="29">
        <v>190</v>
      </c>
      <c r="F59" s="32">
        <f>VLOOKUP(D59,[2]ANANPURNA!$G$4:$I$77,3,FALSE)</f>
        <v>35</v>
      </c>
      <c r="G59" s="32">
        <v>20</v>
      </c>
      <c r="H59" s="32">
        <f t="shared" si="3"/>
        <v>6670</v>
      </c>
      <c r="I59" s="32"/>
    </row>
    <row r="60" spans="1:9" ht="15" customHeight="1" outlineLevel="2" x14ac:dyDescent="0.25">
      <c r="A60" s="28">
        <f t="shared" si="1"/>
        <v>54</v>
      </c>
      <c r="B60" s="29" t="s">
        <v>120</v>
      </c>
      <c r="C60" s="30" t="s">
        <v>121</v>
      </c>
      <c r="D60" s="29" t="s">
        <v>12</v>
      </c>
      <c r="E60" s="29">
        <v>35</v>
      </c>
      <c r="F60" s="32">
        <f>VLOOKUP(D60,[2]ANANPURNA!$G$4:$I$77,3,FALSE)</f>
        <v>35</v>
      </c>
      <c r="G60" s="32">
        <v>20</v>
      </c>
      <c r="H60" s="32">
        <f t="shared" si="3"/>
        <v>1245</v>
      </c>
      <c r="I60" s="32"/>
    </row>
    <row r="61" spans="1:9" ht="15" customHeight="1" outlineLevel="2" x14ac:dyDescent="0.25">
      <c r="A61" s="28">
        <f t="shared" si="1"/>
        <v>55</v>
      </c>
      <c r="B61" s="29" t="s">
        <v>120</v>
      </c>
      <c r="C61" s="30" t="s">
        <v>125</v>
      </c>
      <c r="D61" s="29" t="s">
        <v>12</v>
      </c>
      <c r="E61" s="29">
        <v>122</v>
      </c>
      <c r="F61" s="32">
        <f>VLOOKUP(D61,[2]ANANPURNA!$G$4:$I$77,3,FALSE)</f>
        <v>35</v>
      </c>
      <c r="G61" s="32">
        <v>20</v>
      </c>
      <c r="H61" s="32">
        <f t="shared" si="3"/>
        <v>4290</v>
      </c>
      <c r="I61" s="32"/>
    </row>
    <row r="62" spans="1:9" ht="15" customHeight="1" outlineLevel="2" x14ac:dyDescent="0.25">
      <c r="A62" s="28">
        <f t="shared" si="1"/>
        <v>56</v>
      </c>
      <c r="B62" s="29" t="s">
        <v>120</v>
      </c>
      <c r="C62" s="29" t="s">
        <v>132</v>
      </c>
      <c r="D62" s="29" t="s">
        <v>12</v>
      </c>
      <c r="E62" s="29">
        <v>10</v>
      </c>
      <c r="F62" s="32">
        <f>VLOOKUP(D62,[2]ANANPURNA!$G$4:$I$77,3,FALSE)</f>
        <v>35</v>
      </c>
      <c r="G62" s="32">
        <v>20</v>
      </c>
      <c r="H62" s="32">
        <f t="shared" si="3"/>
        <v>370</v>
      </c>
      <c r="I62" s="32"/>
    </row>
    <row r="63" spans="1:9" ht="15" customHeight="1" outlineLevel="2" x14ac:dyDescent="0.25">
      <c r="A63" s="28">
        <f t="shared" si="1"/>
        <v>57</v>
      </c>
      <c r="B63" s="29" t="s">
        <v>134</v>
      </c>
      <c r="C63" s="30" t="s">
        <v>135</v>
      </c>
      <c r="D63" s="29" t="s">
        <v>12</v>
      </c>
      <c r="E63" s="29">
        <v>220</v>
      </c>
      <c r="F63" s="32">
        <f>VLOOKUP(D63,[2]ANANPURNA!$G$4:$I$77,3,FALSE)</f>
        <v>35</v>
      </c>
      <c r="G63" s="32">
        <v>20</v>
      </c>
      <c r="H63" s="32">
        <f t="shared" si="3"/>
        <v>7720</v>
      </c>
      <c r="I63" s="32"/>
    </row>
    <row r="64" spans="1:9" ht="15" customHeight="1" outlineLevel="2" x14ac:dyDescent="0.25">
      <c r="A64" s="28">
        <f t="shared" si="1"/>
        <v>58</v>
      </c>
      <c r="B64" s="29" t="s">
        <v>134</v>
      </c>
      <c r="C64" s="30" t="s">
        <v>136</v>
      </c>
      <c r="D64" s="29" t="s">
        <v>12</v>
      </c>
      <c r="E64" s="29">
        <v>130</v>
      </c>
      <c r="F64" s="32">
        <f>VLOOKUP(D64,[2]ANANPURNA!$G$4:$I$77,3,FALSE)</f>
        <v>35</v>
      </c>
      <c r="G64" s="32">
        <v>20</v>
      </c>
      <c r="H64" s="32">
        <f t="shared" si="3"/>
        <v>4570</v>
      </c>
      <c r="I64" s="32"/>
    </row>
    <row r="65" spans="1:9" ht="15" customHeight="1" outlineLevel="2" x14ac:dyDescent="0.25">
      <c r="A65" s="28">
        <f t="shared" si="1"/>
        <v>59</v>
      </c>
      <c r="B65" s="29" t="s">
        <v>134</v>
      </c>
      <c r="C65" s="30" t="s">
        <v>137</v>
      </c>
      <c r="D65" s="29" t="s">
        <v>12</v>
      </c>
      <c r="E65" s="29">
        <v>146</v>
      </c>
      <c r="F65" s="32">
        <f>VLOOKUP(D65,[2]ANANPURNA!$G$4:$I$77,3,FALSE)</f>
        <v>35</v>
      </c>
      <c r="G65" s="32">
        <v>20</v>
      </c>
      <c r="H65" s="32">
        <f t="shared" si="3"/>
        <v>5130</v>
      </c>
      <c r="I65" s="32"/>
    </row>
    <row r="66" spans="1:9" ht="15" customHeight="1" outlineLevel="2" x14ac:dyDescent="0.25">
      <c r="A66" s="28">
        <f t="shared" si="1"/>
        <v>60</v>
      </c>
      <c r="B66" s="29" t="s">
        <v>134</v>
      </c>
      <c r="C66" s="30" t="s">
        <v>138</v>
      </c>
      <c r="D66" s="29" t="s">
        <v>12</v>
      </c>
      <c r="E66" s="29">
        <v>95</v>
      </c>
      <c r="F66" s="32">
        <f>VLOOKUP(D66,[2]ANANPURNA!$G$4:$I$77,3,FALSE)</f>
        <v>35</v>
      </c>
      <c r="G66" s="32">
        <v>20</v>
      </c>
      <c r="H66" s="32">
        <f t="shared" si="3"/>
        <v>3345</v>
      </c>
      <c r="I66" s="32"/>
    </row>
    <row r="67" spans="1:9" ht="15" customHeight="1" outlineLevel="2" x14ac:dyDescent="0.25">
      <c r="A67" s="28">
        <f t="shared" si="1"/>
        <v>61</v>
      </c>
      <c r="B67" s="29" t="s">
        <v>152</v>
      </c>
      <c r="C67" s="30" t="s">
        <v>153</v>
      </c>
      <c r="D67" s="29" t="s">
        <v>12</v>
      </c>
      <c r="E67" s="29">
        <v>30</v>
      </c>
      <c r="F67" s="32">
        <f>VLOOKUP(D67,[2]ANANPURNA!$G$4:$I$77,3,FALSE)</f>
        <v>35</v>
      </c>
      <c r="G67" s="32">
        <v>20</v>
      </c>
      <c r="H67" s="32">
        <f t="shared" ref="H67:H88" si="4">E67*F67+G67</f>
        <v>1070</v>
      </c>
      <c r="I67" s="32"/>
    </row>
    <row r="68" spans="1:9" ht="15" customHeight="1" outlineLevel="2" x14ac:dyDescent="0.25">
      <c r="A68" s="28">
        <f t="shared" si="1"/>
        <v>62</v>
      </c>
      <c r="B68" s="29" t="s">
        <v>152</v>
      </c>
      <c r="C68" s="30" t="s">
        <v>154</v>
      </c>
      <c r="D68" s="29" t="s">
        <v>12</v>
      </c>
      <c r="E68" s="29">
        <v>198</v>
      </c>
      <c r="F68" s="32">
        <f>VLOOKUP(D68,[2]ANANPURNA!$G$4:$I$77,3,FALSE)</f>
        <v>35</v>
      </c>
      <c r="G68" s="32">
        <v>20</v>
      </c>
      <c r="H68" s="32">
        <f t="shared" si="4"/>
        <v>6950</v>
      </c>
      <c r="I68" s="32"/>
    </row>
    <row r="69" spans="1:9" ht="15" customHeight="1" outlineLevel="2" x14ac:dyDescent="0.25">
      <c r="A69" s="28">
        <f t="shared" si="1"/>
        <v>63</v>
      </c>
      <c r="B69" s="29" t="s">
        <v>152</v>
      </c>
      <c r="C69" s="30" t="s">
        <v>155</v>
      </c>
      <c r="D69" s="29" t="s">
        <v>12</v>
      </c>
      <c r="E69" s="29">
        <v>118</v>
      </c>
      <c r="F69" s="32">
        <f>VLOOKUP(D69,[2]ANANPURNA!$G$4:$I$77,3,FALSE)</f>
        <v>35</v>
      </c>
      <c r="G69" s="32">
        <v>20</v>
      </c>
      <c r="H69" s="32">
        <f t="shared" si="4"/>
        <v>4150</v>
      </c>
      <c r="I69" s="32"/>
    </row>
    <row r="70" spans="1:9" ht="15" customHeight="1" outlineLevel="2" x14ac:dyDescent="0.25">
      <c r="A70" s="28">
        <f t="shared" si="1"/>
        <v>64</v>
      </c>
      <c r="B70" s="29" t="s">
        <v>152</v>
      </c>
      <c r="C70" s="30" t="s">
        <v>156</v>
      </c>
      <c r="D70" s="29" t="s">
        <v>12</v>
      </c>
      <c r="E70" s="29">
        <v>65</v>
      </c>
      <c r="F70" s="32">
        <f>VLOOKUP(D70,[2]ANANPURNA!$G$4:$I$77,3,FALSE)</f>
        <v>35</v>
      </c>
      <c r="G70" s="32">
        <v>20</v>
      </c>
      <c r="H70" s="32">
        <f t="shared" si="4"/>
        <v>2295</v>
      </c>
      <c r="I70" s="32"/>
    </row>
    <row r="71" spans="1:9" ht="15" customHeight="1" outlineLevel="2" x14ac:dyDescent="0.25">
      <c r="A71" s="28">
        <f t="shared" si="1"/>
        <v>65</v>
      </c>
      <c r="B71" s="29" t="s">
        <v>152</v>
      </c>
      <c r="C71" s="30" t="s">
        <v>157</v>
      </c>
      <c r="D71" s="29" t="s">
        <v>12</v>
      </c>
      <c r="E71" s="29">
        <v>190</v>
      </c>
      <c r="F71" s="32">
        <f>VLOOKUP(D71,[2]ANANPURNA!$G$4:$I$77,3,FALSE)</f>
        <v>35</v>
      </c>
      <c r="G71" s="32">
        <v>20</v>
      </c>
      <c r="H71" s="32">
        <f t="shared" si="4"/>
        <v>6670</v>
      </c>
      <c r="I71" s="32"/>
    </row>
    <row r="72" spans="1:9" ht="15" customHeight="1" outlineLevel="2" x14ac:dyDescent="0.25">
      <c r="A72" s="28">
        <f t="shared" si="1"/>
        <v>66</v>
      </c>
      <c r="B72" s="29" t="s">
        <v>152</v>
      </c>
      <c r="C72" s="30" t="s">
        <v>159</v>
      </c>
      <c r="D72" s="29" t="s">
        <v>12</v>
      </c>
      <c r="E72" s="29">
        <v>124</v>
      </c>
      <c r="F72" s="32">
        <f>VLOOKUP(D72,[2]ANANPURNA!$G$4:$I$77,3,FALSE)</f>
        <v>35</v>
      </c>
      <c r="G72" s="32">
        <v>20</v>
      </c>
      <c r="H72" s="32">
        <f t="shared" si="4"/>
        <v>4360</v>
      </c>
      <c r="I72" s="32"/>
    </row>
    <row r="73" spans="1:9" ht="15" customHeight="1" outlineLevel="2" x14ac:dyDescent="0.25">
      <c r="A73" s="28">
        <f t="shared" ref="A73:A142" si="5">A72+1</f>
        <v>67</v>
      </c>
      <c r="B73" s="29" t="s">
        <v>152</v>
      </c>
      <c r="C73" s="30" t="s">
        <v>160</v>
      </c>
      <c r="D73" s="29" t="s">
        <v>12</v>
      </c>
      <c r="E73" s="29">
        <v>94</v>
      </c>
      <c r="F73" s="32">
        <f>VLOOKUP(D73,[2]ANANPURNA!$G$4:$I$77,3,FALSE)</f>
        <v>35</v>
      </c>
      <c r="G73" s="32">
        <v>20</v>
      </c>
      <c r="H73" s="32">
        <f t="shared" si="4"/>
        <v>3310</v>
      </c>
      <c r="I73" s="32"/>
    </row>
    <row r="74" spans="1:9" ht="15" customHeight="1" outlineLevel="2" x14ac:dyDescent="0.25">
      <c r="A74" s="28">
        <f t="shared" si="5"/>
        <v>68</v>
      </c>
      <c r="B74" s="29" t="s">
        <v>161</v>
      </c>
      <c r="C74" s="30" t="s">
        <v>165</v>
      </c>
      <c r="D74" s="29" t="s">
        <v>12</v>
      </c>
      <c r="E74" s="29">
        <v>95</v>
      </c>
      <c r="F74" s="32">
        <f>VLOOKUP(D74,[2]ANANPURNA!$G$4:$I$77,3,FALSE)</f>
        <v>35</v>
      </c>
      <c r="G74" s="32">
        <v>20</v>
      </c>
      <c r="H74" s="32">
        <f t="shared" si="4"/>
        <v>3345</v>
      </c>
      <c r="I74" s="32"/>
    </row>
    <row r="75" spans="1:9" ht="15" customHeight="1" outlineLevel="2" x14ac:dyDescent="0.25">
      <c r="A75" s="28">
        <f t="shared" si="5"/>
        <v>69</v>
      </c>
      <c r="B75" s="29" t="s">
        <v>161</v>
      </c>
      <c r="C75" s="30" t="s">
        <v>167</v>
      </c>
      <c r="D75" s="29" t="s">
        <v>12</v>
      </c>
      <c r="E75" s="29">
        <v>121</v>
      </c>
      <c r="F75" s="32">
        <f>VLOOKUP(D75,[2]ANANPURNA!$G$4:$I$77,3,FALSE)</f>
        <v>35</v>
      </c>
      <c r="G75" s="32">
        <v>20</v>
      </c>
      <c r="H75" s="32">
        <f t="shared" si="4"/>
        <v>4255</v>
      </c>
      <c r="I75" s="32"/>
    </row>
    <row r="76" spans="1:9" ht="15" customHeight="1" outlineLevel="2" x14ac:dyDescent="0.25">
      <c r="A76" s="28">
        <f t="shared" si="5"/>
        <v>70</v>
      </c>
      <c r="B76" s="29" t="s">
        <v>161</v>
      </c>
      <c r="C76" s="30" t="s">
        <v>168</v>
      </c>
      <c r="D76" s="29" t="s">
        <v>12</v>
      </c>
      <c r="E76" s="29">
        <v>120</v>
      </c>
      <c r="F76" s="32">
        <f>VLOOKUP(D76,[2]ANANPURNA!$G$4:$I$77,3,FALSE)</f>
        <v>35</v>
      </c>
      <c r="G76" s="32">
        <v>20</v>
      </c>
      <c r="H76" s="32">
        <f t="shared" si="4"/>
        <v>4220</v>
      </c>
      <c r="I76" s="32"/>
    </row>
    <row r="77" spans="1:9" ht="15" customHeight="1" outlineLevel="2" x14ac:dyDescent="0.25">
      <c r="A77" s="28">
        <f t="shared" si="5"/>
        <v>71</v>
      </c>
      <c r="B77" s="29" t="s">
        <v>161</v>
      </c>
      <c r="C77" s="30" t="s">
        <v>170</v>
      </c>
      <c r="D77" s="29" t="s">
        <v>12</v>
      </c>
      <c r="E77" s="29">
        <v>100</v>
      </c>
      <c r="F77" s="32">
        <f>VLOOKUP(D77,[2]ANANPURNA!$G$4:$I$77,3,FALSE)</f>
        <v>35</v>
      </c>
      <c r="G77" s="32">
        <v>20</v>
      </c>
      <c r="H77" s="32">
        <f t="shared" si="4"/>
        <v>3520</v>
      </c>
      <c r="I77" s="32"/>
    </row>
    <row r="78" spans="1:9" ht="15" customHeight="1" outlineLevel="2" x14ac:dyDescent="0.25">
      <c r="A78" s="28">
        <f t="shared" si="5"/>
        <v>72</v>
      </c>
      <c r="B78" s="29" t="s">
        <v>174</v>
      </c>
      <c r="C78" s="30" t="s">
        <v>175</v>
      </c>
      <c r="D78" s="29" t="s">
        <v>12</v>
      </c>
      <c r="E78" s="29">
        <v>75</v>
      </c>
      <c r="F78" s="32">
        <f>VLOOKUP(D78,[2]ANANPURNA!$G$4:$I$77,3,FALSE)</f>
        <v>35</v>
      </c>
      <c r="G78" s="32">
        <v>20</v>
      </c>
      <c r="H78" s="32">
        <f t="shared" si="4"/>
        <v>2645</v>
      </c>
      <c r="I78" s="32"/>
    </row>
    <row r="79" spans="1:9" ht="15" customHeight="1" outlineLevel="2" x14ac:dyDescent="0.25">
      <c r="A79" s="28">
        <f t="shared" si="5"/>
        <v>73</v>
      </c>
      <c r="B79" s="29" t="s">
        <v>174</v>
      </c>
      <c r="C79" s="30" t="s">
        <v>176</v>
      </c>
      <c r="D79" s="29" t="s">
        <v>12</v>
      </c>
      <c r="E79" s="29">
        <v>100</v>
      </c>
      <c r="F79" s="32">
        <f>VLOOKUP(D79,[2]ANANPURNA!$G$4:$I$77,3,FALSE)</f>
        <v>35</v>
      </c>
      <c r="G79" s="32">
        <v>20</v>
      </c>
      <c r="H79" s="32">
        <f t="shared" si="4"/>
        <v>3520</v>
      </c>
      <c r="I79" s="32"/>
    </row>
    <row r="80" spans="1:9" ht="15" customHeight="1" outlineLevel="2" x14ac:dyDescent="0.25">
      <c r="A80" s="28">
        <f t="shared" si="5"/>
        <v>74</v>
      </c>
      <c r="B80" s="29" t="s">
        <v>174</v>
      </c>
      <c r="C80" s="30" t="s">
        <v>178</v>
      </c>
      <c r="D80" s="29" t="s">
        <v>12</v>
      </c>
      <c r="E80" s="29">
        <v>102</v>
      </c>
      <c r="F80" s="32">
        <f>VLOOKUP(D80,[2]ANANPURNA!$G$4:$I$77,3,FALSE)</f>
        <v>35</v>
      </c>
      <c r="G80" s="32">
        <v>20</v>
      </c>
      <c r="H80" s="32">
        <f t="shared" si="4"/>
        <v>3590</v>
      </c>
      <c r="I80" s="32"/>
    </row>
    <row r="81" spans="1:9" ht="15" customHeight="1" outlineLevel="2" x14ac:dyDescent="0.25">
      <c r="A81" s="28">
        <f t="shared" si="5"/>
        <v>75</v>
      </c>
      <c r="B81" s="29" t="s">
        <v>174</v>
      </c>
      <c r="C81" s="30" t="s">
        <v>179</v>
      </c>
      <c r="D81" s="29" t="s">
        <v>12</v>
      </c>
      <c r="E81" s="29">
        <v>53</v>
      </c>
      <c r="F81" s="32">
        <f>VLOOKUP(D81,[2]ANANPURNA!$G$4:$I$77,3,FALSE)</f>
        <v>35</v>
      </c>
      <c r="G81" s="32">
        <v>20</v>
      </c>
      <c r="H81" s="32">
        <f t="shared" si="4"/>
        <v>1875</v>
      </c>
      <c r="I81" s="32"/>
    </row>
    <row r="82" spans="1:9" ht="15" customHeight="1" outlineLevel="2" x14ac:dyDescent="0.25">
      <c r="A82" s="28">
        <f t="shared" si="5"/>
        <v>76</v>
      </c>
      <c r="B82" s="29" t="s">
        <v>174</v>
      </c>
      <c r="C82" s="30" t="s">
        <v>180</v>
      </c>
      <c r="D82" s="29" t="s">
        <v>12</v>
      </c>
      <c r="E82" s="29">
        <v>50</v>
      </c>
      <c r="F82" s="32">
        <f>VLOOKUP(D82,[2]ANANPURNA!$G$4:$I$77,3,FALSE)</f>
        <v>35</v>
      </c>
      <c r="G82" s="32">
        <v>20</v>
      </c>
      <c r="H82" s="32">
        <f t="shared" si="4"/>
        <v>1770</v>
      </c>
      <c r="I82" s="32"/>
    </row>
    <row r="83" spans="1:9" ht="15" customHeight="1" outlineLevel="2" x14ac:dyDescent="0.25">
      <c r="A83" s="28">
        <f t="shared" si="5"/>
        <v>77</v>
      </c>
      <c r="B83" s="29" t="s">
        <v>186</v>
      </c>
      <c r="C83" s="30" t="s">
        <v>187</v>
      </c>
      <c r="D83" s="29" t="s">
        <v>12</v>
      </c>
      <c r="E83" s="29">
        <v>6</v>
      </c>
      <c r="F83" s="32">
        <f>VLOOKUP(D83,[2]ANANPURNA!$G$4:$I$77,3,FALSE)</f>
        <v>35</v>
      </c>
      <c r="G83" s="32">
        <v>20</v>
      </c>
      <c r="H83" s="32">
        <f t="shared" si="4"/>
        <v>230</v>
      </c>
      <c r="I83" s="32"/>
    </row>
    <row r="84" spans="1:9" ht="15" customHeight="1" outlineLevel="2" x14ac:dyDescent="0.25">
      <c r="A84" s="28">
        <f t="shared" si="5"/>
        <v>78</v>
      </c>
      <c r="B84" s="29" t="s">
        <v>186</v>
      </c>
      <c r="C84" s="30" t="s">
        <v>188</v>
      </c>
      <c r="D84" s="29" t="s">
        <v>12</v>
      </c>
      <c r="E84" s="29">
        <v>15</v>
      </c>
      <c r="F84" s="32">
        <f>VLOOKUP(D84,[2]ANANPURNA!$G$4:$I$77,3,FALSE)</f>
        <v>35</v>
      </c>
      <c r="G84" s="32">
        <v>20</v>
      </c>
      <c r="H84" s="32">
        <f t="shared" si="4"/>
        <v>545</v>
      </c>
      <c r="I84" s="32"/>
    </row>
    <row r="85" spans="1:9" ht="15" customHeight="1" outlineLevel="2" x14ac:dyDescent="0.25">
      <c r="A85" s="28">
        <f t="shared" si="5"/>
        <v>79</v>
      </c>
      <c r="B85" s="29" t="s">
        <v>186</v>
      </c>
      <c r="C85" s="30" t="s">
        <v>189</v>
      </c>
      <c r="D85" s="29" t="s">
        <v>12</v>
      </c>
      <c r="E85" s="29">
        <v>126</v>
      </c>
      <c r="F85" s="32">
        <f>VLOOKUP(D85,[2]ANANPURNA!$G$4:$I$77,3,FALSE)</f>
        <v>35</v>
      </c>
      <c r="G85" s="32">
        <v>20</v>
      </c>
      <c r="H85" s="32">
        <f t="shared" si="4"/>
        <v>4430</v>
      </c>
      <c r="I85" s="32"/>
    </row>
    <row r="86" spans="1:9" ht="15" customHeight="1" outlineLevel="2" x14ac:dyDescent="0.25">
      <c r="A86" s="28">
        <f t="shared" si="5"/>
        <v>80</v>
      </c>
      <c r="B86" s="29" t="s">
        <v>186</v>
      </c>
      <c r="C86" s="30" t="s">
        <v>190</v>
      </c>
      <c r="D86" s="29" t="s">
        <v>12</v>
      </c>
      <c r="E86" s="29">
        <v>253</v>
      </c>
      <c r="F86" s="32">
        <f>VLOOKUP(D86,[2]ANANPURNA!$G$4:$I$77,3,FALSE)</f>
        <v>35</v>
      </c>
      <c r="G86" s="32">
        <v>20</v>
      </c>
      <c r="H86" s="32">
        <f t="shared" si="4"/>
        <v>8875</v>
      </c>
      <c r="I86" s="32"/>
    </row>
    <row r="87" spans="1:9" ht="15" customHeight="1" outlineLevel="2" x14ac:dyDescent="0.25">
      <c r="A87" s="28">
        <f t="shared" si="5"/>
        <v>81</v>
      </c>
      <c r="B87" s="29" t="s">
        <v>186</v>
      </c>
      <c r="C87" s="30" t="s">
        <v>191</v>
      </c>
      <c r="D87" s="29" t="s">
        <v>12</v>
      </c>
      <c r="E87" s="29">
        <v>122</v>
      </c>
      <c r="F87" s="32">
        <f>VLOOKUP(D87,[2]ANANPURNA!$G$4:$I$77,3,FALSE)</f>
        <v>35</v>
      </c>
      <c r="G87" s="32">
        <v>20</v>
      </c>
      <c r="H87" s="32">
        <f t="shared" si="4"/>
        <v>4290</v>
      </c>
      <c r="I87" s="32"/>
    </row>
    <row r="88" spans="1:9" ht="15" customHeight="1" outlineLevel="2" x14ac:dyDescent="0.25">
      <c r="A88" s="28">
        <f t="shared" si="5"/>
        <v>82</v>
      </c>
      <c r="B88" s="29" t="s">
        <v>186</v>
      </c>
      <c r="C88" s="30" t="s">
        <v>192</v>
      </c>
      <c r="D88" s="29" t="s">
        <v>12</v>
      </c>
      <c r="E88" s="29">
        <v>38</v>
      </c>
      <c r="F88" s="32">
        <f>VLOOKUP(D88,[2]ANANPURNA!$G$4:$I$77,3,FALSE)</f>
        <v>35</v>
      </c>
      <c r="G88" s="32">
        <v>20</v>
      </c>
      <c r="H88" s="32">
        <f t="shared" si="4"/>
        <v>1350</v>
      </c>
      <c r="I88" s="32"/>
    </row>
    <row r="89" spans="1:9" ht="15" customHeight="1" outlineLevel="1" x14ac:dyDescent="0.25">
      <c r="A89" s="28"/>
      <c r="B89" s="29"/>
      <c r="C89" s="30"/>
      <c r="D89" s="34" t="s">
        <v>203</v>
      </c>
      <c r="E89" s="29">
        <f>SUBTOTAL(9,E35:E88)</f>
        <v>7199</v>
      </c>
      <c r="F89" s="32"/>
      <c r="G89" s="32">
        <f>SUBTOTAL(9,G35:G88)</f>
        <v>1080</v>
      </c>
      <c r="H89" s="32">
        <f>SUBTOTAL(9,H35:H88)</f>
        <v>253045</v>
      </c>
      <c r="I89" s="32"/>
    </row>
    <row r="90" spans="1:9" ht="15" customHeight="1" outlineLevel="2" x14ac:dyDescent="0.25">
      <c r="A90" s="28">
        <f>A88+1</f>
        <v>83</v>
      </c>
      <c r="B90" s="29" t="s">
        <v>54</v>
      </c>
      <c r="C90" s="30" t="s">
        <v>57</v>
      </c>
      <c r="D90" s="29" t="s">
        <v>10</v>
      </c>
      <c r="E90" s="29">
        <v>65</v>
      </c>
      <c r="F90" s="32">
        <f>VLOOKUP(D90,[2]ANANPURNA!$G$4:$I$77,3,FALSE)</f>
        <v>32</v>
      </c>
      <c r="G90" s="32">
        <v>20</v>
      </c>
      <c r="H90" s="32">
        <f t="shared" ref="H90:H100" si="6">E90*F90+G90</f>
        <v>2100</v>
      </c>
      <c r="I90" s="32" t="s">
        <v>194</v>
      </c>
    </row>
    <row r="91" spans="1:9" ht="15" customHeight="1" outlineLevel="2" x14ac:dyDescent="0.25">
      <c r="A91" s="28">
        <f t="shared" si="5"/>
        <v>84</v>
      </c>
      <c r="B91" s="29" t="s">
        <v>54</v>
      </c>
      <c r="C91" s="30" t="s">
        <v>58</v>
      </c>
      <c r="D91" s="29" t="s">
        <v>10</v>
      </c>
      <c r="E91" s="29">
        <v>245</v>
      </c>
      <c r="F91" s="32">
        <f>VLOOKUP(D91,[2]ANANPURNA!$G$4:$I$77,3,FALSE)</f>
        <v>32</v>
      </c>
      <c r="G91" s="32">
        <v>20</v>
      </c>
      <c r="H91" s="32">
        <f t="shared" si="6"/>
        <v>7860</v>
      </c>
      <c r="I91" s="32" t="s">
        <v>195</v>
      </c>
    </row>
    <row r="92" spans="1:9" ht="15" customHeight="1" outlineLevel="2" x14ac:dyDescent="0.25">
      <c r="A92" s="28">
        <f t="shared" si="5"/>
        <v>85</v>
      </c>
      <c r="B92" s="29" t="s">
        <v>54</v>
      </c>
      <c r="C92" s="30" t="s">
        <v>59</v>
      </c>
      <c r="D92" s="29" t="s">
        <v>10</v>
      </c>
      <c r="E92" s="29">
        <v>35</v>
      </c>
      <c r="F92" s="32">
        <f>VLOOKUP(D92,[2]ANANPURNA!$G$4:$I$77,3,FALSE)</f>
        <v>32</v>
      </c>
      <c r="G92" s="32">
        <v>20</v>
      </c>
      <c r="H92" s="32">
        <f t="shared" si="6"/>
        <v>1140</v>
      </c>
      <c r="I92" s="32"/>
    </row>
    <row r="93" spans="1:9" ht="15" customHeight="1" outlineLevel="2" x14ac:dyDescent="0.25">
      <c r="A93" s="28">
        <f t="shared" si="5"/>
        <v>86</v>
      </c>
      <c r="B93" s="29" t="s">
        <v>72</v>
      </c>
      <c r="C93" s="29" t="s">
        <v>74</v>
      </c>
      <c r="D93" s="29" t="s">
        <v>10</v>
      </c>
      <c r="E93" s="29">
        <v>191</v>
      </c>
      <c r="F93" s="32">
        <f>VLOOKUP(D93,[2]ANANPURNA!$G$4:$I$77,3,FALSE)</f>
        <v>32</v>
      </c>
      <c r="G93" s="32">
        <v>20</v>
      </c>
      <c r="H93" s="32">
        <f t="shared" si="6"/>
        <v>6132</v>
      </c>
      <c r="I93" s="32"/>
    </row>
    <row r="94" spans="1:9" ht="15" customHeight="1" outlineLevel="2" x14ac:dyDescent="0.25">
      <c r="A94" s="28">
        <f t="shared" si="5"/>
        <v>87</v>
      </c>
      <c r="B94" s="29" t="s">
        <v>104</v>
      </c>
      <c r="C94" s="30" t="s">
        <v>108</v>
      </c>
      <c r="D94" s="29" t="s">
        <v>10</v>
      </c>
      <c r="E94" s="29">
        <v>155</v>
      </c>
      <c r="F94" s="32">
        <f>VLOOKUP(D94,[2]ANANPURNA!$G$4:$I$77,3,FALSE)</f>
        <v>32</v>
      </c>
      <c r="G94" s="32">
        <v>20</v>
      </c>
      <c r="H94" s="32">
        <f t="shared" si="6"/>
        <v>4980</v>
      </c>
      <c r="I94" s="32"/>
    </row>
    <row r="95" spans="1:9" ht="15" customHeight="1" outlineLevel="2" x14ac:dyDescent="0.25">
      <c r="A95" s="28">
        <f t="shared" si="5"/>
        <v>88</v>
      </c>
      <c r="B95" s="29" t="s">
        <v>120</v>
      </c>
      <c r="C95" s="30" t="s">
        <v>127</v>
      </c>
      <c r="D95" s="29" t="s">
        <v>10</v>
      </c>
      <c r="E95" s="29">
        <v>201</v>
      </c>
      <c r="F95" s="32">
        <f>VLOOKUP(D95,[2]ANANPURNA!$G$4:$I$77,3,FALSE)</f>
        <v>32</v>
      </c>
      <c r="G95" s="32">
        <v>20</v>
      </c>
      <c r="H95" s="32">
        <f t="shared" si="6"/>
        <v>6452</v>
      </c>
      <c r="I95" s="32"/>
    </row>
    <row r="96" spans="1:9" ht="15" customHeight="1" outlineLevel="2" x14ac:dyDescent="0.25">
      <c r="A96" s="28">
        <f t="shared" si="5"/>
        <v>89</v>
      </c>
      <c r="B96" s="29" t="s">
        <v>120</v>
      </c>
      <c r="C96" s="30" t="s">
        <v>128</v>
      </c>
      <c r="D96" s="29" t="s">
        <v>10</v>
      </c>
      <c r="E96" s="29">
        <v>151</v>
      </c>
      <c r="F96" s="32">
        <f>VLOOKUP(D96,[2]ANANPURNA!$G$4:$I$77,3,FALSE)</f>
        <v>32</v>
      </c>
      <c r="G96" s="32">
        <v>20</v>
      </c>
      <c r="H96" s="32">
        <f t="shared" si="6"/>
        <v>4852</v>
      </c>
      <c r="I96" s="32"/>
    </row>
    <row r="97" spans="1:9" ht="15" customHeight="1" outlineLevel="2" x14ac:dyDescent="0.25">
      <c r="A97" s="28">
        <f t="shared" si="5"/>
        <v>90</v>
      </c>
      <c r="B97" s="29" t="s">
        <v>146</v>
      </c>
      <c r="C97" s="30" t="s">
        <v>148</v>
      </c>
      <c r="D97" s="29" t="s">
        <v>10</v>
      </c>
      <c r="E97" s="29">
        <v>50</v>
      </c>
      <c r="F97" s="32">
        <f>VLOOKUP(D97,[2]ANANPURNA!$G$4:$I$77,3,FALSE)</f>
        <v>32</v>
      </c>
      <c r="G97" s="32">
        <v>20</v>
      </c>
      <c r="H97" s="32">
        <f t="shared" si="6"/>
        <v>1620</v>
      </c>
      <c r="I97" s="32"/>
    </row>
    <row r="98" spans="1:9" ht="15" customHeight="1" outlineLevel="2" x14ac:dyDescent="0.25">
      <c r="A98" s="28">
        <f t="shared" si="5"/>
        <v>91</v>
      </c>
      <c r="B98" s="29" t="s">
        <v>171</v>
      </c>
      <c r="C98" s="30" t="s">
        <v>172</v>
      </c>
      <c r="D98" s="29" t="s">
        <v>10</v>
      </c>
      <c r="E98" s="29">
        <v>205</v>
      </c>
      <c r="F98" s="32">
        <f>VLOOKUP(D98,[2]ANANPURNA!$G$4:$I$77,3,FALSE)</f>
        <v>32</v>
      </c>
      <c r="G98" s="32">
        <v>20</v>
      </c>
      <c r="H98" s="32">
        <f t="shared" si="6"/>
        <v>6580</v>
      </c>
      <c r="I98" s="32" t="s">
        <v>197</v>
      </c>
    </row>
    <row r="99" spans="1:9" ht="15" customHeight="1" outlineLevel="2" x14ac:dyDescent="0.25">
      <c r="A99" s="28">
        <f t="shared" si="5"/>
        <v>92</v>
      </c>
      <c r="B99" s="29" t="s">
        <v>171</v>
      </c>
      <c r="C99" s="30" t="s">
        <v>173</v>
      </c>
      <c r="D99" s="29" t="s">
        <v>10</v>
      </c>
      <c r="E99" s="29">
        <v>56</v>
      </c>
      <c r="F99" s="32">
        <f>VLOOKUP(D99,[2]ANANPURNA!$G$4:$I$77,3,FALSE)</f>
        <v>32</v>
      </c>
      <c r="G99" s="32">
        <v>20</v>
      </c>
      <c r="H99" s="32">
        <f t="shared" si="6"/>
        <v>1812</v>
      </c>
      <c r="I99" s="32" t="s">
        <v>198</v>
      </c>
    </row>
    <row r="100" spans="1:9" ht="15" customHeight="1" outlineLevel="2" x14ac:dyDescent="0.25">
      <c r="A100" s="28">
        <f t="shared" si="5"/>
        <v>93</v>
      </c>
      <c r="B100" s="29" t="s">
        <v>174</v>
      </c>
      <c r="C100" s="29" t="s">
        <v>183</v>
      </c>
      <c r="D100" s="29" t="s">
        <v>10</v>
      </c>
      <c r="E100" s="29">
        <v>54</v>
      </c>
      <c r="F100" s="32">
        <f>VLOOKUP(D100,[2]ANANPURNA!$G$4:$I$77,3,FALSE)</f>
        <v>32</v>
      </c>
      <c r="G100" s="32">
        <v>20</v>
      </c>
      <c r="H100" s="32">
        <f t="shared" si="6"/>
        <v>1748</v>
      </c>
      <c r="I100" s="32"/>
    </row>
    <row r="101" spans="1:9" ht="15" customHeight="1" outlineLevel="1" x14ac:dyDescent="0.25">
      <c r="A101" s="28"/>
      <c r="B101" s="29"/>
      <c r="C101" s="29"/>
      <c r="D101" s="34" t="s">
        <v>204</v>
      </c>
      <c r="E101" s="29">
        <f>SUBTOTAL(9,E90:E100)</f>
        <v>1408</v>
      </c>
      <c r="F101" s="32"/>
      <c r="G101" s="32">
        <f>SUBTOTAL(9,G90:G100)</f>
        <v>220</v>
      </c>
      <c r="H101" s="32">
        <f>SUBTOTAL(9,H90:H100)</f>
        <v>45276</v>
      </c>
      <c r="I101" s="32"/>
    </row>
    <row r="102" spans="1:9" ht="15" customHeight="1" outlineLevel="2" x14ac:dyDescent="0.25">
      <c r="A102" s="28">
        <f>A100+1</f>
        <v>94</v>
      </c>
      <c r="B102" s="29" t="s">
        <v>45</v>
      </c>
      <c r="C102" s="30" t="s">
        <v>52</v>
      </c>
      <c r="D102" s="29" t="s">
        <v>11</v>
      </c>
      <c r="E102" s="29">
        <v>96</v>
      </c>
      <c r="F102" s="32">
        <f>VLOOKUP(D102,[2]ANANPURNA!$G$4:$I$77,3,FALSE)</f>
        <v>44</v>
      </c>
      <c r="G102" s="32">
        <v>20</v>
      </c>
      <c r="H102" s="32">
        <f>E102*F102+G102</f>
        <v>4244</v>
      </c>
      <c r="I102" s="32"/>
    </row>
    <row r="103" spans="1:9" ht="15" customHeight="1" outlineLevel="2" x14ac:dyDescent="0.25">
      <c r="A103" s="28">
        <f t="shared" si="5"/>
        <v>95</v>
      </c>
      <c r="B103" s="29" t="s">
        <v>54</v>
      </c>
      <c r="C103" s="30" t="s">
        <v>55</v>
      </c>
      <c r="D103" s="29" t="s">
        <v>11</v>
      </c>
      <c r="E103" s="29">
        <v>102</v>
      </c>
      <c r="F103" s="32">
        <f>VLOOKUP(D103,[2]ANANPURNA!$G$4:$I$77,3,FALSE)</f>
        <v>44</v>
      </c>
      <c r="G103" s="32">
        <v>20</v>
      </c>
      <c r="H103" s="32">
        <f>E103*F103+G103</f>
        <v>4508</v>
      </c>
      <c r="I103" s="32"/>
    </row>
    <row r="104" spans="1:9" ht="15" customHeight="1" outlineLevel="2" x14ac:dyDescent="0.25">
      <c r="A104" s="28">
        <f t="shared" si="5"/>
        <v>96</v>
      </c>
      <c r="B104" s="29" t="s">
        <v>96</v>
      </c>
      <c r="C104" s="30" t="s">
        <v>98</v>
      </c>
      <c r="D104" s="29" t="s">
        <v>11</v>
      </c>
      <c r="E104" s="29">
        <v>54</v>
      </c>
      <c r="F104" s="32">
        <f>VLOOKUP(D104,[2]ANANPURNA!$G$4:$I$77,3,FALSE)</f>
        <v>44</v>
      </c>
      <c r="G104" s="32">
        <v>20</v>
      </c>
      <c r="H104" s="32">
        <f>E104*F104+G104</f>
        <v>2396</v>
      </c>
      <c r="I104" s="32"/>
    </row>
    <row r="105" spans="1:9" ht="15" customHeight="1" outlineLevel="2" x14ac:dyDescent="0.25">
      <c r="A105" s="28">
        <f t="shared" si="5"/>
        <v>97</v>
      </c>
      <c r="B105" s="29" t="s">
        <v>120</v>
      </c>
      <c r="C105" s="30" t="s">
        <v>123</v>
      </c>
      <c r="D105" s="29" t="s">
        <v>11</v>
      </c>
      <c r="E105" s="29">
        <v>25</v>
      </c>
      <c r="F105" s="32">
        <f>VLOOKUP(D105,[2]ANANPURNA!$G$4:$I$77,3,FALSE)</f>
        <v>44</v>
      </c>
      <c r="G105" s="32">
        <v>20</v>
      </c>
      <c r="H105" s="32">
        <f>E105*F105+G105</f>
        <v>1120</v>
      </c>
      <c r="I105" s="32"/>
    </row>
    <row r="106" spans="1:9" ht="15" customHeight="1" outlineLevel="2" x14ac:dyDescent="0.25">
      <c r="A106" s="28">
        <f t="shared" si="5"/>
        <v>98</v>
      </c>
      <c r="B106" s="29" t="s">
        <v>161</v>
      </c>
      <c r="C106" s="30" t="s">
        <v>166</v>
      </c>
      <c r="D106" s="29" t="s">
        <v>11</v>
      </c>
      <c r="E106" s="29">
        <v>115</v>
      </c>
      <c r="F106" s="32">
        <f>VLOOKUP(D106,[2]ANANPURNA!$G$4:$I$77,3,FALSE)</f>
        <v>44</v>
      </c>
      <c r="G106" s="32">
        <v>20</v>
      </c>
      <c r="H106" s="32">
        <f>E106*F106+G106</f>
        <v>5080</v>
      </c>
      <c r="I106" s="32"/>
    </row>
    <row r="107" spans="1:9" ht="15" customHeight="1" outlineLevel="1" x14ac:dyDescent="0.25">
      <c r="A107" s="28"/>
      <c r="B107" s="29"/>
      <c r="C107" s="30"/>
      <c r="D107" s="34" t="s">
        <v>205</v>
      </c>
      <c r="E107" s="29">
        <f>SUBTOTAL(9,E102:E106)</f>
        <v>392</v>
      </c>
      <c r="F107" s="32"/>
      <c r="G107" s="32">
        <f>SUBTOTAL(9,G102:G106)</f>
        <v>100</v>
      </c>
      <c r="H107" s="32">
        <f>SUBTOTAL(9,H102:H106)</f>
        <v>17348</v>
      </c>
      <c r="I107" s="32"/>
    </row>
    <row r="108" spans="1:9" ht="15" customHeight="1" outlineLevel="2" x14ac:dyDescent="0.25">
      <c r="A108" s="28">
        <f>A106+1</f>
        <v>99</v>
      </c>
      <c r="B108" s="29" t="s">
        <v>61</v>
      </c>
      <c r="C108" s="30" t="s">
        <v>65</v>
      </c>
      <c r="D108" s="31" t="s">
        <v>30</v>
      </c>
      <c r="E108" s="29">
        <v>99</v>
      </c>
      <c r="F108" s="32">
        <f>VLOOKUP(D108,[2]ANANPURNA!$G$4:$I$77,3,FALSE)</f>
        <v>37</v>
      </c>
      <c r="G108" s="32">
        <v>20</v>
      </c>
      <c r="H108" s="32">
        <f>E108*F108+G108</f>
        <v>3683</v>
      </c>
      <c r="I108" s="32"/>
    </row>
    <row r="109" spans="1:9" ht="15" customHeight="1" outlineLevel="2" x14ac:dyDescent="0.25">
      <c r="A109" s="28">
        <f t="shared" si="5"/>
        <v>100</v>
      </c>
      <c r="B109" s="29" t="s">
        <v>104</v>
      </c>
      <c r="C109" s="30" t="s">
        <v>106</v>
      </c>
      <c r="D109" s="31" t="s">
        <v>30</v>
      </c>
      <c r="E109" s="29">
        <v>39</v>
      </c>
      <c r="F109" s="32">
        <f>VLOOKUP(D109,[2]ANANPURNA!$G$4:$I$77,3,FALSE)</f>
        <v>37</v>
      </c>
      <c r="G109" s="32">
        <v>20</v>
      </c>
      <c r="H109" s="32">
        <f>E109*F109+G109</f>
        <v>1463</v>
      </c>
      <c r="I109" s="32"/>
    </row>
    <row r="110" spans="1:9" ht="15" customHeight="1" outlineLevel="2" x14ac:dyDescent="0.25">
      <c r="A110" s="28">
        <f t="shared" si="5"/>
        <v>101</v>
      </c>
      <c r="B110" s="29" t="s">
        <v>120</v>
      </c>
      <c r="C110" s="30" t="s">
        <v>124</v>
      </c>
      <c r="D110" s="31" t="s">
        <v>30</v>
      </c>
      <c r="E110" s="29">
        <v>47</v>
      </c>
      <c r="F110" s="32">
        <f>VLOOKUP(D110,[2]ANANPURNA!$G$4:$I$77,3,FALSE)</f>
        <v>37</v>
      </c>
      <c r="G110" s="32">
        <v>20</v>
      </c>
      <c r="H110" s="32">
        <f>E110*F110+G110</f>
        <v>1759</v>
      </c>
      <c r="I110" s="32"/>
    </row>
    <row r="111" spans="1:9" ht="15" customHeight="1" outlineLevel="2" x14ac:dyDescent="0.25">
      <c r="A111" s="28">
        <f t="shared" si="5"/>
        <v>102</v>
      </c>
      <c r="B111" s="29" t="s">
        <v>174</v>
      </c>
      <c r="C111" s="30" t="s">
        <v>177</v>
      </c>
      <c r="D111" s="31" t="s">
        <v>30</v>
      </c>
      <c r="E111" s="29">
        <v>130</v>
      </c>
      <c r="F111" s="32">
        <f>VLOOKUP(D111,[2]ANANPURNA!$G$4:$I$77,3,FALSE)</f>
        <v>37</v>
      </c>
      <c r="G111" s="32">
        <v>20</v>
      </c>
      <c r="H111" s="32">
        <f>E111*F111+G111</f>
        <v>4830</v>
      </c>
      <c r="I111" s="32"/>
    </row>
    <row r="112" spans="1:9" ht="15" customHeight="1" outlineLevel="1" x14ac:dyDescent="0.25">
      <c r="A112" s="28"/>
      <c r="B112" s="29"/>
      <c r="C112" s="30"/>
      <c r="D112" s="35" t="s">
        <v>206</v>
      </c>
      <c r="E112" s="29">
        <f>SUBTOTAL(9,E108:E111)</f>
        <v>315</v>
      </c>
      <c r="F112" s="32"/>
      <c r="G112" s="32">
        <f>SUBTOTAL(9,G108:G111)</f>
        <v>80</v>
      </c>
      <c r="H112" s="32">
        <f>SUBTOTAL(9,H108:H111)</f>
        <v>11735</v>
      </c>
      <c r="I112" s="32"/>
    </row>
    <row r="113" spans="1:9" ht="15" customHeight="1" outlineLevel="2" x14ac:dyDescent="0.25">
      <c r="A113" s="28">
        <f>A111+1</f>
        <v>103</v>
      </c>
      <c r="B113" s="29" t="s">
        <v>45</v>
      </c>
      <c r="C113" s="30" t="s">
        <v>46</v>
      </c>
      <c r="D113" s="29" t="s">
        <v>33</v>
      </c>
      <c r="E113" s="29">
        <v>42</v>
      </c>
      <c r="F113" s="32">
        <f>VLOOKUP(D113,[2]ANANPURNA!$G$4:$I$77,3,FALSE)</f>
        <v>39</v>
      </c>
      <c r="G113" s="32">
        <v>20</v>
      </c>
      <c r="H113" s="32">
        <f>E113*F113+G113</f>
        <v>1658</v>
      </c>
      <c r="I113" s="32"/>
    </row>
    <row r="114" spans="1:9" ht="15" customHeight="1" outlineLevel="1" x14ac:dyDescent="0.25">
      <c r="A114" s="28"/>
      <c r="B114" s="29"/>
      <c r="C114" s="30"/>
      <c r="D114" s="34" t="s">
        <v>207</v>
      </c>
      <c r="E114" s="29">
        <f>SUBTOTAL(9,E113:E113)</f>
        <v>42</v>
      </c>
      <c r="F114" s="32"/>
      <c r="G114" s="32">
        <f>SUBTOTAL(9,G113:G113)</f>
        <v>20</v>
      </c>
      <c r="H114" s="32">
        <f>SUBTOTAL(9,H113:H113)</f>
        <v>1658</v>
      </c>
      <c r="I114" s="32"/>
    </row>
    <row r="115" spans="1:9" ht="15" customHeight="1" outlineLevel="2" x14ac:dyDescent="0.25">
      <c r="A115" s="28">
        <f>A113+1</f>
        <v>104</v>
      </c>
      <c r="B115" s="29" t="s">
        <v>72</v>
      </c>
      <c r="C115" s="29" t="s">
        <v>76</v>
      </c>
      <c r="D115" s="29" t="s">
        <v>14</v>
      </c>
      <c r="E115" s="29">
        <v>16</v>
      </c>
      <c r="F115" s="32">
        <f>VLOOKUP(D115,[2]ANANPURNA!$G$4:$I$77,3,FALSE)</f>
        <v>37</v>
      </c>
      <c r="G115" s="32">
        <v>20</v>
      </c>
      <c r="H115" s="32">
        <f>E115*F115+G115</f>
        <v>612</v>
      </c>
      <c r="I115" s="32"/>
    </row>
    <row r="116" spans="1:9" ht="15" customHeight="1" outlineLevel="1" x14ac:dyDescent="0.25">
      <c r="A116" s="28"/>
      <c r="B116" s="29"/>
      <c r="C116" s="29"/>
      <c r="D116" s="34" t="s">
        <v>208</v>
      </c>
      <c r="E116" s="29">
        <f>SUBTOTAL(9,E115:E115)</f>
        <v>16</v>
      </c>
      <c r="F116" s="32"/>
      <c r="G116" s="32">
        <f>SUBTOTAL(9,G115:G115)</f>
        <v>20</v>
      </c>
      <c r="H116" s="32">
        <f>SUBTOTAL(9,H115:H115)</f>
        <v>612</v>
      </c>
      <c r="I116" s="32"/>
    </row>
    <row r="117" spans="1:9" ht="15" customHeight="1" outlineLevel="2" x14ac:dyDescent="0.25">
      <c r="A117" s="28">
        <f>A115+1</f>
        <v>105</v>
      </c>
      <c r="B117" s="29" t="s">
        <v>45</v>
      </c>
      <c r="C117" s="30" t="s">
        <v>48</v>
      </c>
      <c r="D117" s="29" t="s">
        <v>42</v>
      </c>
      <c r="E117" s="29">
        <v>56</v>
      </c>
      <c r="F117" s="32">
        <f>VLOOKUP(D117,[2]ANANPURNA!$G$4:$I$77,3,FALSE)</f>
        <v>48</v>
      </c>
      <c r="G117" s="32">
        <v>20</v>
      </c>
      <c r="H117" s="32">
        <f t="shared" ref="H117:H122" si="7">E117*F117+G117</f>
        <v>2708</v>
      </c>
      <c r="I117" s="32"/>
    </row>
    <row r="118" spans="1:9" ht="15" customHeight="1" outlineLevel="2" x14ac:dyDescent="0.25">
      <c r="A118" s="28">
        <f t="shared" si="5"/>
        <v>106</v>
      </c>
      <c r="B118" s="29" t="s">
        <v>54</v>
      </c>
      <c r="C118" s="30" t="s">
        <v>56</v>
      </c>
      <c r="D118" s="29" t="s">
        <v>42</v>
      </c>
      <c r="E118" s="29">
        <v>67</v>
      </c>
      <c r="F118" s="32">
        <f>VLOOKUP(D118,[2]ANANPURNA!$G$4:$I$77,3,FALSE)</f>
        <v>48</v>
      </c>
      <c r="G118" s="32">
        <v>20</v>
      </c>
      <c r="H118" s="32">
        <f t="shared" si="7"/>
        <v>3236</v>
      </c>
      <c r="I118" s="32"/>
    </row>
    <row r="119" spans="1:9" ht="15" customHeight="1" outlineLevel="2" x14ac:dyDescent="0.25">
      <c r="A119" s="28">
        <f t="shared" si="5"/>
        <v>107</v>
      </c>
      <c r="B119" s="29" t="s">
        <v>78</v>
      </c>
      <c r="C119" s="30" t="s">
        <v>85</v>
      </c>
      <c r="D119" s="29" t="s">
        <v>42</v>
      </c>
      <c r="E119" s="29">
        <v>65</v>
      </c>
      <c r="F119" s="32">
        <f>VLOOKUP(D119,[2]ANANPURNA!$G$4:$I$77,3,FALSE)</f>
        <v>48</v>
      </c>
      <c r="G119" s="32">
        <v>20</v>
      </c>
      <c r="H119" s="32">
        <f t="shared" si="7"/>
        <v>3140</v>
      </c>
      <c r="I119" s="32"/>
    </row>
    <row r="120" spans="1:9" ht="15" customHeight="1" outlineLevel="2" x14ac:dyDescent="0.25">
      <c r="A120" s="28">
        <f t="shared" si="5"/>
        <v>108</v>
      </c>
      <c r="B120" s="29" t="s">
        <v>109</v>
      </c>
      <c r="C120" s="29" t="s">
        <v>111</v>
      </c>
      <c r="D120" s="29" t="s">
        <v>42</v>
      </c>
      <c r="E120" s="29">
        <v>41</v>
      </c>
      <c r="F120" s="32">
        <f>VLOOKUP(D120,[2]ANANPURNA!$G$4:$I$77,3,FALSE)</f>
        <v>48</v>
      </c>
      <c r="G120" s="32">
        <v>20</v>
      </c>
      <c r="H120" s="32">
        <f t="shared" si="7"/>
        <v>1988</v>
      </c>
      <c r="I120" s="32"/>
    </row>
    <row r="121" spans="1:9" ht="15" customHeight="1" outlineLevel="2" x14ac:dyDescent="0.25">
      <c r="A121" s="28">
        <f t="shared" si="5"/>
        <v>109</v>
      </c>
      <c r="B121" s="29" t="s">
        <v>134</v>
      </c>
      <c r="C121" s="29" t="s">
        <v>139</v>
      </c>
      <c r="D121" s="29" t="s">
        <v>42</v>
      </c>
      <c r="E121" s="29">
        <v>69</v>
      </c>
      <c r="F121" s="32">
        <f>VLOOKUP(D121,[2]ANANPURNA!$G$4:$I$77,3,FALSE)</f>
        <v>48</v>
      </c>
      <c r="G121" s="32">
        <v>20</v>
      </c>
      <c r="H121" s="32">
        <f t="shared" si="7"/>
        <v>3332</v>
      </c>
      <c r="I121" s="32"/>
    </row>
    <row r="122" spans="1:9" ht="15" customHeight="1" outlineLevel="2" x14ac:dyDescent="0.25">
      <c r="A122" s="28">
        <f t="shared" si="5"/>
        <v>110</v>
      </c>
      <c r="B122" s="29" t="s">
        <v>146</v>
      </c>
      <c r="C122" s="30" t="s">
        <v>149</v>
      </c>
      <c r="D122" s="29" t="s">
        <v>42</v>
      </c>
      <c r="E122" s="29">
        <v>71</v>
      </c>
      <c r="F122" s="32">
        <f>VLOOKUP(D122,[2]ANANPURNA!$G$4:$I$77,3,FALSE)</f>
        <v>48</v>
      </c>
      <c r="G122" s="32">
        <v>20</v>
      </c>
      <c r="H122" s="32">
        <f t="shared" si="7"/>
        <v>3428</v>
      </c>
      <c r="I122" s="32"/>
    </row>
    <row r="123" spans="1:9" ht="15" customHeight="1" outlineLevel="1" x14ac:dyDescent="0.25">
      <c r="A123" s="28"/>
      <c r="B123" s="29"/>
      <c r="C123" s="30"/>
      <c r="D123" s="34" t="s">
        <v>209</v>
      </c>
      <c r="E123" s="29">
        <f>SUBTOTAL(9,E117:E122)</f>
        <v>369</v>
      </c>
      <c r="F123" s="32"/>
      <c r="G123" s="32">
        <f>SUBTOTAL(9,G117:G122)</f>
        <v>120</v>
      </c>
      <c r="H123" s="32">
        <f>SUBTOTAL(9,H117:H122)</f>
        <v>17832</v>
      </c>
      <c r="I123" s="32"/>
    </row>
    <row r="124" spans="1:9" ht="15" customHeight="1" outlineLevel="2" x14ac:dyDescent="0.25">
      <c r="A124" s="28">
        <f>A122+1</f>
        <v>111</v>
      </c>
      <c r="B124" s="29" t="s">
        <v>45</v>
      </c>
      <c r="C124" s="30" t="s">
        <v>47</v>
      </c>
      <c r="D124" s="29" t="s">
        <v>15</v>
      </c>
      <c r="E124" s="29">
        <v>7</v>
      </c>
      <c r="F124" s="32">
        <f>VLOOKUP(D124,[2]ANANPURNA!$G$4:$I$77,3,FALSE)</f>
        <v>39</v>
      </c>
      <c r="G124" s="32">
        <v>20</v>
      </c>
      <c r="H124" s="32">
        <f t="shared" ref="H124:H131" si="8">E124*F124+G124</f>
        <v>293</v>
      </c>
      <c r="I124" s="32"/>
    </row>
    <row r="125" spans="1:9" ht="15" customHeight="1" outlineLevel="2" x14ac:dyDescent="0.25">
      <c r="A125" s="28">
        <f t="shared" si="5"/>
        <v>112</v>
      </c>
      <c r="B125" s="29" t="s">
        <v>72</v>
      </c>
      <c r="C125" s="29" t="s">
        <v>75</v>
      </c>
      <c r="D125" s="29" t="s">
        <v>15</v>
      </c>
      <c r="E125" s="29">
        <v>45</v>
      </c>
      <c r="F125" s="32">
        <f>VLOOKUP(D125,[2]ANANPURNA!$G$4:$I$77,3,FALSE)</f>
        <v>39</v>
      </c>
      <c r="G125" s="32">
        <v>20</v>
      </c>
      <c r="H125" s="32">
        <f t="shared" si="8"/>
        <v>1775</v>
      </c>
      <c r="I125" s="32"/>
    </row>
    <row r="126" spans="1:9" ht="15" customHeight="1" outlineLevel="2" x14ac:dyDescent="0.25">
      <c r="A126" s="28">
        <f t="shared" si="5"/>
        <v>113</v>
      </c>
      <c r="B126" s="29" t="s">
        <v>86</v>
      </c>
      <c r="C126" s="30" t="s">
        <v>87</v>
      </c>
      <c r="D126" s="29" t="s">
        <v>15</v>
      </c>
      <c r="E126" s="29">
        <v>37</v>
      </c>
      <c r="F126" s="32">
        <f>VLOOKUP(D126,[2]ANANPURNA!$G$4:$I$77,3,FALSE)</f>
        <v>39</v>
      </c>
      <c r="G126" s="32">
        <v>20</v>
      </c>
      <c r="H126" s="32">
        <f t="shared" si="8"/>
        <v>1463</v>
      </c>
      <c r="I126" s="32"/>
    </row>
    <row r="127" spans="1:9" ht="15" customHeight="1" outlineLevel="2" x14ac:dyDescent="0.25">
      <c r="A127" s="28">
        <f t="shared" si="5"/>
        <v>114</v>
      </c>
      <c r="B127" s="29" t="s">
        <v>86</v>
      </c>
      <c r="C127" s="29" t="s">
        <v>95</v>
      </c>
      <c r="D127" s="29" t="s">
        <v>15</v>
      </c>
      <c r="E127" s="29">
        <v>12</v>
      </c>
      <c r="F127" s="32">
        <f>VLOOKUP(D127,[2]ANANPURNA!$G$4:$I$77,3,FALSE)</f>
        <v>39</v>
      </c>
      <c r="G127" s="32">
        <v>20</v>
      </c>
      <c r="H127" s="32">
        <f t="shared" si="8"/>
        <v>488</v>
      </c>
      <c r="I127" s="32"/>
    </row>
    <row r="128" spans="1:9" ht="15" customHeight="1" outlineLevel="2" x14ac:dyDescent="0.25">
      <c r="A128" s="28">
        <f t="shared" si="5"/>
        <v>115</v>
      </c>
      <c r="B128" s="29" t="s">
        <v>96</v>
      </c>
      <c r="C128" s="29" t="s">
        <v>102</v>
      </c>
      <c r="D128" s="29" t="s">
        <v>15</v>
      </c>
      <c r="E128" s="29">
        <v>46</v>
      </c>
      <c r="F128" s="32">
        <f>VLOOKUP(D128,[2]ANANPURNA!$G$4:$I$77,3,FALSE)</f>
        <v>39</v>
      </c>
      <c r="G128" s="32">
        <v>20</v>
      </c>
      <c r="H128" s="32">
        <f t="shared" si="8"/>
        <v>1814</v>
      </c>
      <c r="I128" s="32"/>
    </row>
    <row r="129" spans="1:9" ht="15" customHeight="1" outlineLevel="2" x14ac:dyDescent="0.25">
      <c r="A129" s="28">
        <f t="shared" si="5"/>
        <v>116</v>
      </c>
      <c r="B129" s="29" t="s">
        <v>120</v>
      </c>
      <c r="C129" s="29" t="s">
        <v>133</v>
      </c>
      <c r="D129" s="29" t="s">
        <v>15</v>
      </c>
      <c r="E129" s="29">
        <v>37</v>
      </c>
      <c r="F129" s="32">
        <f>VLOOKUP(D129,[2]ANANPURNA!$G$4:$I$77,3,FALSE)</f>
        <v>39</v>
      </c>
      <c r="G129" s="32">
        <v>20</v>
      </c>
      <c r="H129" s="32">
        <f t="shared" si="8"/>
        <v>1463</v>
      </c>
      <c r="I129" s="32"/>
    </row>
    <row r="130" spans="1:9" ht="15" customHeight="1" outlineLevel="2" x14ac:dyDescent="0.25">
      <c r="A130" s="28">
        <f t="shared" si="5"/>
        <v>117</v>
      </c>
      <c r="B130" s="29" t="s">
        <v>146</v>
      </c>
      <c r="C130" s="30" t="s">
        <v>150</v>
      </c>
      <c r="D130" s="29" t="s">
        <v>15</v>
      </c>
      <c r="E130" s="29">
        <v>20</v>
      </c>
      <c r="F130" s="32">
        <f>VLOOKUP(D130,[2]ANANPURNA!$G$4:$I$77,3,FALSE)</f>
        <v>39</v>
      </c>
      <c r="G130" s="32">
        <v>20</v>
      </c>
      <c r="H130" s="32">
        <f t="shared" si="8"/>
        <v>800</v>
      </c>
      <c r="I130" s="32"/>
    </row>
    <row r="131" spans="1:9" ht="15" customHeight="1" outlineLevel="2" x14ac:dyDescent="0.25">
      <c r="A131" s="28">
        <f t="shared" si="5"/>
        <v>118</v>
      </c>
      <c r="B131" s="29" t="s">
        <v>174</v>
      </c>
      <c r="C131" s="29" t="s">
        <v>182</v>
      </c>
      <c r="D131" s="29" t="s">
        <v>15</v>
      </c>
      <c r="E131" s="29">
        <v>26</v>
      </c>
      <c r="F131" s="32">
        <f>VLOOKUP(D131,[2]ANANPURNA!$G$4:$I$77,3,FALSE)</f>
        <v>39</v>
      </c>
      <c r="G131" s="32">
        <v>20</v>
      </c>
      <c r="H131" s="32">
        <f t="shared" si="8"/>
        <v>1034</v>
      </c>
      <c r="I131" s="32"/>
    </row>
    <row r="132" spans="1:9" ht="15" customHeight="1" outlineLevel="1" x14ac:dyDescent="0.25">
      <c r="A132" s="28"/>
      <c r="B132" s="29"/>
      <c r="C132" s="29"/>
      <c r="D132" s="34" t="s">
        <v>210</v>
      </c>
      <c r="E132" s="29">
        <f>SUBTOTAL(9,E124:E131)</f>
        <v>230</v>
      </c>
      <c r="F132" s="32"/>
      <c r="G132" s="32">
        <f>SUBTOTAL(9,G124:G131)</f>
        <v>160</v>
      </c>
      <c r="H132" s="32">
        <f>SUBTOTAL(9,H124:H131)</f>
        <v>9130</v>
      </c>
      <c r="I132" s="32"/>
    </row>
    <row r="133" spans="1:9" ht="15" customHeight="1" outlineLevel="2" x14ac:dyDescent="0.25">
      <c r="A133" s="28">
        <f>A131+1</f>
        <v>119</v>
      </c>
      <c r="B133" s="29" t="s">
        <v>61</v>
      </c>
      <c r="C133" s="29" t="s">
        <v>68</v>
      </c>
      <c r="D133" s="31" t="s">
        <v>37</v>
      </c>
      <c r="E133" s="29">
        <v>80</v>
      </c>
      <c r="F133" s="32">
        <f>VLOOKUP(D133,[2]ANANPURNA!$G$4:$I$77,3,FALSE)</f>
        <v>62</v>
      </c>
      <c r="G133" s="32">
        <v>20</v>
      </c>
      <c r="H133" s="32">
        <f>E133*F133+G133</f>
        <v>4980</v>
      </c>
      <c r="I133" s="32"/>
    </row>
    <row r="134" spans="1:9" ht="15" customHeight="1" outlineLevel="1" x14ac:dyDescent="0.25">
      <c r="A134" s="28"/>
      <c r="B134" s="29"/>
      <c r="C134" s="29"/>
      <c r="D134" s="35" t="s">
        <v>211</v>
      </c>
      <c r="E134" s="29">
        <f>SUBTOTAL(9,E133:E133)</f>
        <v>80</v>
      </c>
      <c r="F134" s="32"/>
      <c r="G134" s="32">
        <f>SUBTOTAL(9,G133:G133)</f>
        <v>20</v>
      </c>
      <c r="H134" s="32">
        <f>SUBTOTAL(9,H133:H133)</f>
        <v>4980</v>
      </c>
      <c r="I134" s="32"/>
    </row>
    <row r="135" spans="1:9" ht="15" customHeight="1" outlineLevel="2" x14ac:dyDescent="0.25">
      <c r="A135" s="28">
        <f>A133+1</f>
        <v>120</v>
      </c>
      <c r="B135" s="29" t="s">
        <v>45</v>
      </c>
      <c r="C135" s="30" t="s">
        <v>53</v>
      </c>
      <c r="D135" s="29" t="s">
        <v>27</v>
      </c>
      <c r="E135" s="29">
        <v>45</v>
      </c>
      <c r="F135" s="32">
        <f>VLOOKUP(D135,[2]ANANPURNA!$G$4:$I$77,3,FALSE)</f>
        <v>49</v>
      </c>
      <c r="G135" s="32">
        <v>20</v>
      </c>
      <c r="H135" s="32">
        <f>E135*F135+G135</f>
        <v>2225</v>
      </c>
      <c r="I135" s="32"/>
    </row>
    <row r="136" spans="1:9" ht="15" customHeight="1" outlineLevel="2" x14ac:dyDescent="0.25">
      <c r="A136" s="28">
        <f t="shared" si="5"/>
        <v>121</v>
      </c>
      <c r="B136" s="29" t="s">
        <v>96</v>
      </c>
      <c r="C136" s="30" t="s">
        <v>97</v>
      </c>
      <c r="D136" s="29" t="s">
        <v>27</v>
      </c>
      <c r="E136" s="29">
        <v>75</v>
      </c>
      <c r="F136" s="32">
        <f>VLOOKUP(D136,[2]ANANPURNA!$G$4:$I$77,3,FALSE)</f>
        <v>49</v>
      </c>
      <c r="G136" s="32">
        <v>20</v>
      </c>
      <c r="H136" s="32">
        <f>E136*F136+G136</f>
        <v>3695</v>
      </c>
      <c r="I136" s="32"/>
    </row>
    <row r="137" spans="1:9" ht="15" customHeight="1" outlineLevel="2" x14ac:dyDescent="0.25">
      <c r="A137" s="28">
        <f t="shared" si="5"/>
        <v>122</v>
      </c>
      <c r="B137" s="29" t="s">
        <v>120</v>
      </c>
      <c r="C137" s="30" t="s">
        <v>126</v>
      </c>
      <c r="D137" s="29" t="s">
        <v>27</v>
      </c>
      <c r="E137" s="29">
        <v>22</v>
      </c>
      <c r="F137" s="32">
        <f>VLOOKUP(D137,[2]ANANPURNA!$G$4:$I$77,3,FALSE)</f>
        <v>49</v>
      </c>
      <c r="G137" s="32">
        <v>20</v>
      </c>
      <c r="H137" s="32">
        <f>E137*F137+G137</f>
        <v>1098</v>
      </c>
      <c r="I137" s="32"/>
    </row>
    <row r="138" spans="1:9" ht="15" customHeight="1" outlineLevel="2" x14ac:dyDescent="0.25">
      <c r="A138" s="28">
        <f t="shared" si="5"/>
        <v>123</v>
      </c>
      <c r="B138" s="29" t="s">
        <v>152</v>
      </c>
      <c r="C138" s="30" t="s">
        <v>158</v>
      </c>
      <c r="D138" s="29" t="s">
        <v>27</v>
      </c>
      <c r="E138" s="29">
        <v>87</v>
      </c>
      <c r="F138" s="32">
        <f>VLOOKUP(D138,[2]ANANPURNA!$G$4:$I$77,3,FALSE)</f>
        <v>49</v>
      </c>
      <c r="G138" s="32">
        <v>20</v>
      </c>
      <c r="H138" s="32">
        <f>E138*F138+G138</f>
        <v>4283</v>
      </c>
      <c r="I138" s="32"/>
    </row>
    <row r="139" spans="1:9" ht="15" customHeight="1" outlineLevel="1" x14ac:dyDescent="0.25">
      <c r="A139" s="28"/>
      <c r="B139" s="29"/>
      <c r="C139" s="30"/>
      <c r="D139" s="34" t="s">
        <v>212</v>
      </c>
      <c r="E139" s="29">
        <f>SUBTOTAL(9,E135:E138)</f>
        <v>229</v>
      </c>
      <c r="F139" s="32"/>
      <c r="G139" s="32">
        <f>SUBTOTAL(9,G135:G138)</f>
        <v>80</v>
      </c>
      <c r="H139" s="32">
        <f>SUBTOTAL(9,H135:H138)</f>
        <v>11301</v>
      </c>
      <c r="I139" s="32"/>
    </row>
    <row r="140" spans="1:9" ht="15" customHeight="1" outlineLevel="2" x14ac:dyDescent="0.25">
      <c r="A140" s="28">
        <f>A138+1</f>
        <v>124</v>
      </c>
      <c r="B140" s="29" t="s">
        <v>86</v>
      </c>
      <c r="C140" s="30" t="s">
        <v>92</v>
      </c>
      <c r="D140" s="29" t="s">
        <v>29</v>
      </c>
      <c r="E140" s="29">
        <v>129</v>
      </c>
      <c r="F140" s="32">
        <f>VLOOKUP(D140,[2]ANANPURNA!$G$4:$I$77,3,FALSE)</f>
        <v>49</v>
      </c>
      <c r="G140" s="32">
        <v>20</v>
      </c>
      <c r="H140" s="32">
        <f>E140*F140+G140</f>
        <v>6341</v>
      </c>
      <c r="I140" s="32"/>
    </row>
    <row r="141" spans="1:9" ht="15" customHeight="1" outlineLevel="2" x14ac:dyDescent="0.25">
      <c r="A141" s="28">
        <f t="shared" si="5"/>
        <v>125</v>
      </c>
      <c r="B141" s="29" t="s">
        <v>120</v>
      </c>
      <c r="C141" s="30" t="s">
        <v>122</v>
      </c>
      <c r="D141" s="29" t="s">
        <v>29</v>
      </c>
      <c r="E141" s="29">
        <v>34</v>
      </c>
      <c r="F141" s="32">
        <f>VLOOKUP(D141,[2]ANANPURNA!$G$4:$I$77,3,FALSE)</f>
        <v>49</v>
      </c>
      <c r="G141" s="32">
        <v>20</v>
      </c>
      <c r="H141" s="32">
        <f>E141*F141+G141</f>
        <v>1686</v>
      </c>
      <c r="I141" s="32"/>
    </row>
    <row r="142" spans="1:9" ht="15" customHeight="1" outlineLevel="2" x14ac:dyDescent="0.25">
      <c r="A142" s="28">
        <f t="shared" si="5"/>
        <v>126</v>
      </c>
      <c r="B142" s="29" t="s">
        <v>161</v>
      </c>
      <c r="C142" s="30" t="s">
        <v>169</v>
      </c>
      <c r="D142" s="29" t="s">
        <v>29</v>
      </c>
      <c r="E142" s="29">
        <v>53</v>
      </c>
      <c r="F142" s="32">
        <f>VLOOKUP(D142,[2]ANANPURNA!$G$4:$I$77,3,FALSE)</f>
        <v>49</v>
      </c>
      <c r="G142" s="32">
        <v>20</v>
      </c>
      <c r="H142" s="32">
        <f>E142*F142+G142</f>
        <v>2617</v>
      </c>
      <c r="I142" s="32"/>
    </row>
    <row r="143" spans="1:9" ht="15" customHeight="1" outlineLevel="1" x14ac:dyDescent="0.25">
      <c r="A143" s="36"/>
      <c r="B143" s="34"/>
      <c r="C143" s="37"/>
      <c r="D143" s="34" t="s">
        <v>213</v>
      </c>
      <c r="E143" s="34">
        <f>SUBTOTAL(9,E140:E142)</f>
        <v>216</v>
      </c>
      <c r="F143" s="38"/>
      <c r="G143" s="38">
        <f>SUBTOTAL(9,G140:G142)</f>
        <v>60</v>
      </c>
      <c r="H143" s="38">
        <f>SUBTOTAL(9,H140:H142)</f>
        <v>10644</v>
      </c>
      <c r="I143" s="38"/>
    </row>
    <row r="144" spans="1:9" ht="15" customHeight="1" x14ac:dyDescent="0.25">
      <c r="A144" s="39"/>
      <c r="B144" s="40"/>
      <c r="C144" s="41"/>
      <c r="D144" s="40" t="s">
        <v>214</v>
      </c>
      <c r="E144" s="40">
        <f>SUBTOTAL(9,E3:E142)</f>
        <v>13852</v>
      </c>
      <c r="F144" s="42"/>
      <c r="G144" s="42">
        <f>SUBTOTAL(9,G3:G142)</f>
        <v>2520</v>
      </c>
      <c r="H144" s="42">
        <f>SUBTOTAL(9,H3:H142)</f>
        <v>505907</v>
      </c>
      <c r="I144" s="42"/>
    </row>
  </sheetData>
  <sortState ref="B2:K127">
    <sortCondition ref="D2:D127"/>
    <sortCondition ref="B2:B127"/>
    <sortCondition ref="C2:C127"/>
  </sortState>
  <mergeCells count="1">
    <mergeCell ref="A1:I1"/>
  </mergeCells>
  <conditionalFormatting sqref="C2:C144">
    <cfRule type="duplicateValues" dxfId="2" priority="2"/>
  </conditionalFormatting>
  <pageMargins left="0.43307086614173229" right="0.31496062992125984" top="0.47" bottom="0.56999999999999995" header="0.31496062992125984" footer="0.24"/>
  <pageSetup orientation="portrait" horizontalDpi="0" verticalDpi="0" r:id="rId1"/>
  <headerFooter>
    <oddFooter>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Sheet4</vt:lpstr>
      <vt:lpstr>Sheet1!Print_Titles</vt:lpstr>
      <vt:lpstr>Sheet4!Print_Titles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</dc:creator>
  <cp:lastModifiedBy>ARATA</cp:lastModifiedBy>
  <cp:lastPrinted>2026-06-12T06:47:42Z</cp:lastPrinted>
  <dcterms:created xsi:type="dcterms:W3CDTF">2010-04-08T11:28:01Z</dcterms:created>
  <dcterms:modified xsi:type="dcterms:W3CDTF">2026-07-13T08:15:53Z</dcterms:modified>
</cp:coreProperties>
</file>