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  <c r="J5"/>
  <c r="J6"/>
  <c r="J7"/>
  <c r="J8"/>
  <c r="J9"/>
  <c r="J10"/>
  <c r="J4"/>
  <c r="I7"/>
  <c r="I8"/>
  <c r="I9"/>
  <c r="I10"/>
  <c r="I4"/>
</calcChain>
</file>

<file path=xl/sharedStrings.xml><?xml version="1.0" encoding="utf-8"?>
<sst xmlns="http://schemas.openxmlformats.org/spreadsheetml/2006/main" count="54" uniqueCount="46">
  <si>
    <t>INVOICE
ATC LOGISTICS,,8984191006
GST No:21CHVPB1842D2ZQ</t>
  </si>
  <si>
    <t>DD</t>
  </si>
  <si>
    <t>04/7/2024</t>
  </si>
  <si>
    <t>0138</t>
  </si>
  <si>
    <t>136</t>
  </si>
  <si>
    <t>11/7/2024</t>
  </si>
  <si>
    <t>0154</t>
  </si>
  <si>
    <t>0163</t>
  </si>
  <si>
    <t>25/7/2024</t>
  </si>
  <si>
    <t>187</t>
  </si>
  <si>
    <t>26/7/2024</t>
  </si>
  <si>
    <t>0197</t>
  </si>
  <si>
    <t>31/7/2024</t>
  </si>
  <si>
    <t>0216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</si>
  <si>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</si>
  <si>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</si>
  <si>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/BHA/00181</t>
  </si>
  <si>
    <t>/BHA/00182</t>
  </si>
  <si>
    <t>/BHA/00189</t>
  </si>
  <si>
    <t>/BHA/00194</t>
  </si>
  <si>
    <t>/BHA/00225</t>
  </si>
  <si>
    <t>/BHA/00228</t>
  </si>
  <si>
    <t>/BHA/00246</t>
  </si>
  <si>
    <t>BARAGARH</t>
  </si>
  <si>
    <t>AMBADOLA</t>
  </si>
  <si>
    <t>SUNDERGARH</t>
  </si>
  <si>
    <t>GUNUPUR</t>
  </si>
  <si>
    <t>ROURKELA</t>
  </si>
  <si>
    <t>MUNIGUDA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</si>
  <si>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</si>
  <si>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</si>
  <si>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</si>
  <si>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</si>
  <si>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</si>
  <si>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</si>
  <si>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</si>
  <si>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</si>
  <si>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</si>
  <si>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</si>
  <si>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</si>
  <si>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</si>
  <si>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</si>
  <si>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MULTIPLEX AGRICARE PRIVATE LTD
Address:LANE NO-06 84, BAPUJI NAGAR,BHUBANESWAR
751009,ODISHA,9861165165
GST No:21AABCM2333E1Z9
</t>
  </si>
  <si>
    <t xml:space="preserve">Bill Date:31/07/2024
Bill NO : 2028
Total Amount:7554.00
</t>
  </si>
  <si>
    <t>(RUPEES SEVEN THOUSAND FIVE HUNDRED FIFTY FOUR ONLY)</t>
  </si>
  <si>
    <t xml:space="preserve">RABINGIA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</si>
</sst>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323850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48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RABINGIA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5.425781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6.85546875" style="2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17" t="s">
        <v>0</v>
      </c>
      <c r="K1" s="17"/>
      <c r="L1" s="17"/>
      <c r="M1" s="17"/>
    </row>
    <row r="2" spans="1:13" ht="75.75" customHeight="1">
      <c r="A2" s="14" t="s">
        <v>42</v>
      </c>
      <c r="B2" s="15"/>
      <c r="C2" s="15"/>
      <c r="D2" s="15"/>
      <c r="E2" s="15"/>
      <c r="F2" s="15"/>
      <c r="G2" s="15"/>
      <c r="H2" s="15"/>
      <c r="I2" s="16"/>
      <c r="J2" s="17" t="s">
        <v>43</v>
      </c>
      <c r="K2" s="17"/>
      <c r="L2" s="17"/>
      <c r="M2" s="17"/>
    </row>
    <row r="3" spans="1:13" s="10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9" t="s">
        <v>38</v>
      </c>
      <c r="J3" s="9" t="s">
        <v>39</v>
      </c>
      <c r="K3" s="9" t="s">
        <v>1</v>
      </c>
      <c r="L3" s="9" t="s">
        <v>40</v>
      </c>
      <c r="M3" s="9" t="s">
        <v>41</v>
      </c>
    </row>
    <row r="4" spans="1:13">
      <c r="A4" s="4">
        <v>1</v>
      </c>
      <c r="B4" s="4" t="s">
        <v>2</v>
      </c>
      <c r="C4" s="4" t="s">
        <v>16</v>
      </c>
      <c r="D4" s="8" t="s">
        <v>29</v>
      </c>
      <c r="E4" s="4" t="s">
        <v>23</v>
      </c>
      <c r="F4" s="4" t="s">
        <v>3</v>
      </c>
      <c r="G4" s="4">
        <v>11</v>
      </c>
      <c r="H4" s="4">
        <v>110</v>
      </c>
      <c r="I4" s="6">
        <f>VLOOKUP(E4,'[1]KARNATAKA MULTIPLEX'!$C$6:$E$71,3,FALSE)</f>
        <v>2.7499999999999996</v>
      </c>
      <c r="J4" s="6">
        <f>G4*2</f>
        <v>22</v>
      </c>
      <c r="K4" s="6">
        <v>0</v>
      </c>
      <c r="L4" s="6">
        <v>45</v>
      </c>
      <c r="M4" s="6">
        <f>H4*I4+J4+K4+L4</f>
        <v>369.49999999999994</v>
      </c>
    </row>
    <row r="5" spans="1:13">
      <c r="A5" s="4">
        <v>2</v>
      </c>
      <c r="B5" s="4" t="s">
        <v>2</v>
      </c>
      <c r="C5" s="4" t="s">
        <v>17</v>
      </c>
      <c r="D5" s="8" t="s">
        <v>29</v>
      </c>
      <c r="E5" s="23" t="s">
        <v>45</v>
      </c>
      <c r="F5" s="4" t="s">
        <v>4</v>
      </c>
      <c r="G5" s="4">
        <v>12</v>
      </c>
      <c r="H5" s="4">
        <v>120</v>
      </c>
      <c r="I5" s="6">
        <v>3.5</v>
      </c>
      <c r="J5" s="6">
        <f t="shared" ref="J5:J10" si="0">G5*2</f>
        <v>24</v>
      </c>
      <c r="K5" s="6">
        <v>0</v>
      </c>
      <c r="L5" s="6">
        <v>45</v>
      </c>
      <c r="M5" s="6">
        <f t="shared" ref="M5:M11" si="1">H5*I5+J5+K5+L5</f>
        <v>489</v>
      </c>
    </row>
    <row r="6" spans="1:13">
      <c r="A6" s="4">
        <v>3</v>
      </c>
      <c r="B6" s="4" t="s">
        <v>5</v>
      </c>
      <c r="C6" s="4" t="s">
        <v>18</v>
      </c>
      <c r="D6" s="8" t="s">
        <v>29</v>
      </c>
      <c r="E6" s="4" t="s">
        <v>24</v>
      </c>
      <c r="F6" s="4" t="s">
        <v>6</v>
      </c>
      <c r="G6" s="4">
        <v>5</v>
      </c>
      <c r="H6" s="4">
        <v>100</v>
      </c>
      <c r="I6" s="18">
        <v>4.5</v>
      </c>
      <c r="J6" s="6">
        <f t="shared" si="0"/>
        <v>10</v>
      </c>
      <c r="K6" s="6">
        <v>0</v>
      </c>
      <c r="L6" s="6">
        <v>45</v>
      </c>
      <c r="M6" s="6">
        <f t="shared" si="1"/>
        <v>505</v>
      </c>
    </row>
    <row r="7" spans="1:13">
      <c r="A7" s="4">
        <v>4</v>
      </c>
      <c r="B7" s="4" t="s">
        <v>5</v>
      </c>
      <c r="C7" s="4" t="s">
        <v>19</v>
      </c>
      <c r="D7" s="8" t="s">
        <v>29</v>
      </c>
      <c r="E7" s="4" t="s">
        <v>25</v>
      </c>
      <c r="F7" s="4" t="s">
        <v>7</v>
      </c>
      <c r="G7" s="4">
        <v>50</v>
      </c>
      <c r="H7" s="4">
        <v>1000</v>
      </c>
      <c r="I7" s="6">
        <f>VLOOKUP(E7,'[1]KARNATAKA MULTIPLEX'!$C$6:$E$71,3,FALSE)</f>
        <v>3.05</v>
      </c>
      <c r="J7" s="6">
        <f t="shared" si="0"/>
        <v>100</v>
      </c>
      <c r="K7" s="6">
        <v>0</v>
      </c>
      <c r="L7" s="6">
        <v>45</v>
      </c>
      <c r="M7" s="6">
        <f t="shared" si="1"/>
        <v>3195</v>
      </c>
    </row>
    <row r="8" spans="1:13">
      <c r="A8" s="4">
        <v>5</v>
      </c>
      <c r="B8" s="4" t="s">
        <v>8</v>
      </c>
      <c r="C8" s="4" t="s">
        <v>20</v>
      </c>
      <c r="D8" s="8" t="s">
        <v>29</v>
      </c>
      <c r="E8" s="4" t="s">
        <v>26</v>
      </c>
      <c r="F8" s="4" t="s">
        <v>9</v>
      </c>
      <c r="G8" s="4">
        <v>6</v>
      </c>
      <c r="H8" s="4">
        <v>72</v>
      </c>
      <c r="I8" s="6">
        <f>VLOOKUP(E8,'[1]KARNATAKA MULTIPLEX'!$C$6:$E$71,3,FALSE)</f>
        <v>3.3499999999999996</v>
      </c>
      <c r="J8" s="6">
        <f t="shared" si="0"/>
        <v>12</v>
      </c>
      <c r="K8" s="6">
        <v>0</v>
      </c>
      <c r="L8" s="6">
        <v>45</v>
      </c>
      <c r="M8" s="6">
        <f t="shared" si="1"/>
        <v>298.2</v>
      </c>
    </row>
    <row r="9" spans="1:13">
      <c r="A9" s="4">
        <v>6</v>
      </c>
      <c r="B9" s="4" t="s">
        <v>10</v>
      </c>
      <c r="C9" s="4" t="s">
        <v>21</v>
      </c>
      <c r="D9" s="8" t="s">
        <v>29</v>
      </c>
      <c r="E9" s="4" t="s">
        <v>27</v>
      </c>
      <c r="F9" s="4" t="s">
        <v>11</v>
      </c>
      <c r="G9" s="4">
        <v>42</v>
      </c>
      <c r="H9" s="4">
        <v>820</v>
      </c>
      <c r="I9" s="6">
        <f>VLOOKUP(E9,'[1]KARNATAKA MULTIPLEX'!$C$6:$E$71,3,FALSE)</f>
        <v>2.7499999999999996</v>
      </c>
      <c r="J9" s="6">
        <f t="shared" si="0"/>
        <v>84</v>
      </c>
      <c r="K9" s="6">
        <v>0</v>
      </c>
      <c r="L9" s="6">
        <v>45</v>
      </c>
      <c r="M9" s="6">
        <f t="shared" si="1"/>
        <v>2383.9999999999995</v>
      </c>
    </row>
    <row r="10" spans="1:13">
      <c r="A10" s="4">
        <v>7</v>
      </c>
      <c r="B10" s="4" t="s">
        <v>12</v>
      </c>
      <c r="C10" s="4" t="s">
        <v>22</v>
      </c>
      <c r="D10" s="8" t="s">
        <v>29</v>
      </c>
      <c r="E10" s="4" t="s">
        <v>28</v>
      </c>
      <c r="F10" s="4" t="s">
        <v>13</v>
      </c>
      <c r="G10" s="4">
        <v>5</v>
      </c>
      <c r="H10" s="4">
        <v>60</v>
      </c>
      <c r="I10" s="6">
        <f>VLOOKUP(E10,'[1]KARNATAKA MULTIPLEX'!$C$6:$E$71,3,FALSE)</f>
        <v>4.3</v>
      </c>
      <c r="J10" s="6">
        <f t="shared" si="0"/>
        <v>10</v>
      </c>
      <c r="K10" s="6">
        <v>0</v>
      </c>
      <c r="L10" s="6">
        <v>45</v>
      </c>
      <c r="M10" s="6">
        <f t="shared" si="1"/>
        <v>313</v>
      </c>
    </row>
    <row r="11" spans="1:13" s="3" customFormat="1">
      <c r="A11" s="19" t="s">
        <v>44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2"/>
      <c r="M11" s="7">
        <f>ROUND(SUM(M4:M10),0)</f>
        <v>7554</v>
      </c>
    </row>
    <row r="12" spans="1:13" s="3" customFormat="1" ht="30" customHeight="1">
      <c r="A12" s="11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s="3" customFormat="1" ht="30" customHeight="1">
      <c r="A13" s="11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</sheetData>
  <mergeCells count="7">
    <mergeCell ref="A13:M13"/>
    <mergeCell ref="A12:M12"/>
    <mergeCell ref="A2:I2"/>
    <mergeCell ref="A11:L11"/>
    <mergeCell ref="A1:I1"/>
    <mergeCell ref="J1:M1"/>
    <mergeCell ref="J2:M2"/>
  </mergeCells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2024-08-09T10:58:10Z</cp:lastPrinted>
  <dcterms:created xsi:type="dcterms:W3CDTF">2024-08-07T10:57:31Z</dcterms:created>
  <dcterms:modified xsi:type="dcterms:W3CDTF">2024-08-09T10:58:25Z</dcterms:modified>
</cp:coreProperties>
</file>