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1" i="1" l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I5" i="1"/>
  <c r="J5" i="1" s="1"/>
  <c r="J20" i="1" l="1"/>
</calcChain>
</file>

<file path=xl/sharedStrings.xml><?xml version="1.0" encoding="utf-8"?>
<sst xmlns="http://schemas.openxmlformats.org/spreadsheetml/2006/main" count="91" uniqueCount="64">
  <si>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</si>
  <si>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</si>
  <si>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</si>
  <si>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</si>
  <si>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</si>
  <si>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</si>
  <si>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</si>
  <si>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</si>
  <si>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</si>
  <si>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</si>
  <si>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</si>
  <si>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</si>
  <si>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</si>
  <si>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</si>
  <si>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</si>
  <si>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</si>
  <si>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BARIPADA</t>
  </si>
  <si>
    <t>06/9/2025</t>
  </si>
  <si>
    <t>PL/JA/10578</t>
  </si>
  <si>
    <t>4692</t>
  </si>
  <si>
    <t>NAYAGARH</t>
  </si>
  <si>
    <t>PL/JA/10610</t>
  </si>
  <si>
    <t>5109</t>
  </si>
  <si>
    <t>RAIRANGPUR</t>
  </si>
  <si>
    <t>PL/JA/10611</t>
  </si>
  <si>
    <t>4660</t>
  </si>
  <si>
    <t>KEONJHAR</t>
  </si>
  <si>
    <t>Declaration � Kindly verify and confirm before 20/10/2025</t>
  </si>
  <si>
    <t>11/9/2025</t>
  </si>
  <si>
    <t>PL/JA/10917</t>
  </si>
  <si>
    <t>5597</t>
  </si>
  <si>
    <t>BASUDEVPUR</t>
  </si>
  <si>
    <t>PL/JA/10943</t>
  </si>
  <si>
    <t>5628</t>
  </si>
  <si>
    <t>19/9/2025</t>
  </si>
  <si>
    <t>PL/JA/11306</t>
  </si>
  <si>
    <t>5895</t>
  </si>
  <si>
    <t>23/9/2025</t>
  </si>
  <si>
    <t>PL/JA/11483</t>
  </si>
  <si>
    <t>5952/5951</t>
  </si>
  <si>
    <t>HATBADRA</t>
  </si>
  <si>
    <t>27/9/2025</t>
  </si>
  <si>
    <t>PL/JA/11733</t>
  </si>
  <si>
    <t>6221</t>
  </si>
  <si>
    <t>JAJPUR TOWN</t>
  </si>
  <si>
    <t>PL/JA/11739</t>
  </si>
  <si>
    <t>6186</t>
  </si>
  <si>
    <t>PL/JA/11740</t>
  </si>
  <si>
    <t>6248</t>
  </si>
  <si>
    <t>PL/JA/11741</t>
  </si>
  <si>
    <t>6194</t>
  </si>
  <si>
    <t>PL/JA/11794</t>
  </si>
  <si>
    <t>6247</t>
  </si>
  <si>
    <t>28/9/2025</t>
  </si>
  <si>
    <t>PL/JA/11799</t>
  </si>
  <si>
    <t>6377/6378/5737</t>
  </si>
  <si>
    <t>PL/JA/11801</t>
  </si>
  <si>
    <t>6381</t>
  </si>
  <si>
    <t>30/9/2025</t>
  </si>
  <si>
    <t>PL/JA/11953</t>
  </si>
  <si>
    <t>6288</t>
  </si>
  <si>
    <t>MANGALPUR</t>
  </si>
  <si>
    <t>(RUPEES FIVE THOUSAND ONE ONLY)</t>
  </si>
  <si>
    <t>Bill Date: 30/09/2025
Bill NO : 17079
Total Amount: 5001.00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</si>
</sst>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2" fillId="0" borderId="4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13" xfId="0" applyNumberFormat="1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15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2" xfId="0" applyNumberFormat="1" applyFont="1" applyBorder="1"/>
    <xf numFmtId="2" fontId="0" fillId="0" borderId="12" xfId="0" applyNumberFormat="1" applyFont="1" applyBorder="1"/>
    <xf numFmtId="2" fontId="0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23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809625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01955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workbookViewId="0">
      <selection activeCell="T10" sqref="T10"/>
    </sheetView>
  </sheetViews>
  <sheetFormatPr defaultRowHeight="15"/>
  <cols>
    <col min="1" max="1" width="1.85546875" style="1" customWidth="1"/>
    <col min="2" max="2" width="4" style="1" customWidth="1"/>
    <col min="3" max="3" width="10.7109375" style="1" customWidth="1"/>
    <col min="4" max="4" width="12.5703125" style="1" customWidth="1"/>
    <col min="5" max="5" width="15.140625" style="1" customWidth="1"/>
    <col min="6" max="6" width="6.42578125" style="1" bestFit="1" customWidth="1"/>
    <col min="7" max="7" width="15.5703125" style="1" customWidth="1"/>
    <col min="8" max="8" width="7.42578125" style="1" customWidth="1"/>
    <col min="9" max="9" width="8.140625" style="1" customWidth="1"/>
    <col min="10" max="10" width="11.7109375" style="1" customWidth="1"/>
    <col min="11" max="16384" width="9.140625" style="1"/>
  </cols>
  <sheetData>
    <row r="1" spans="2:10" ht="15.75" thickBot="1"/>
    <row r="2" spans="2:10" ht="96.75" customHeight="1" thickBot="1">
      <c r="B2" s="37"/>
      <c r="C2" s="38"/>
      <c r="D2" s="38"/>
      <c r="E2" s="38"/>
      <c r="F2" s="38"/>
      <c r="G2" s="38"/>
      <c r="H2" s="39" t="s">
        <v>11</v>
      </c>
      <c r="I2" s="39"/>
      <c r="J2" s="40"/>
    </row>
    <row r="3" spans="2:10" ht="103.5" customHeight="1" thickBot="1">
      <c r="B3" s="49" t="s">
        <v>12</v>
      </c>
      <c r="C3" s="50"/>
      <c r="D3" s="50"/>
      <c r="E3" s="50"/>
      <c r="F3" s="50"/>
      <c r="G3" s="50"/>
      <c r="H3" s="41" t="s">
        <v>63</v>
      </c>
      <c r="I3" s="39"/>
      <c r="J3" s="40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6" t="s">
        <v>10</v>
      </c>
    </row>
    <row r="5" spans="2:10" s="2" customFormat="1">
      <c r="B5" s="18">
        <v>1</v>
      </c>
      <c r="C5" s="19" t="s">
        <v>17</v>
      </c>
      <c r="D5" s="19" t="s">
        <v>18</v>
      </c>
      <c r="E5" s="20" t="s">
        <v>19</v>
      </c>
      <c r="F5" s="21" t="s">
        <v>13</v>
      </c>
      <c r="G5" s="19" t="s">
        <v>20</v>
      </c>
      <c r="H5" s="19">
        <v>1</v>
      </c>
      <c r="I5" s="22">
        <f>VLOOKUP(G5,'[1]AMRUTANJAN HEALTH CARE'!$C$2:$D$119,2,FALSE)</f>
        <v>53</v>
      </c>
      <c r="J5" s="23">
        <f>H5*I5</f>
        <v>53</v>
      </c>
    </row>
    <row r="6" spans="2:10" s="2" customFormat="1">
      <c r="B6" s="24">
        <f>B5+1</f>
        <v>2</v>
      </c>
      <c r="C6" s="14" t="s">
        <v>17</v>
      </c>
      <c r="D6" s="14" t="s">
        <v>21</v>
      </c>
      <c r="E6" s="15" t="s">
        <v>22</v>
      </c>
      <c r="F6" s="16" t="s">
        <v>13</v>
      </c>
      <c r="G6" s="14" t="s">
        <v>23</v>
      </c>
      <c r="H6" s="14">
        <v>1</v>
      </c>
      <c r="I6" s="17">
        <f>VLOOKUP(G6,'[1]AMRUTANJAN HEALTH CARE'!$C$2:$D$119,2,FALSE)</f>
        <v>101</v>
      </c>
      <c r="J6" s="25">
        <f t="shared" ref="J6:J19" si="0">H6*I6</f>
        <v>101</v>
      </c>
    </row>
    <row r="7" spans="2:10" s="2" customFormat="1">
      <c r="B7" s="24">
        <f t="shared" ref="B7:B19" si="1">B6+1</f>
        <v>3</v>
      </c>
      <c r="C7" s="14" t="s">
        <v>17</v>
      </c>
      <c r="D7" s="14" t="s">
        <v>24</v>
      </c>
      <c r="E7" s="15" t="s">
        <v>25</v>
      </c>
      <c r="F7" s="16" t="s">
        <v>13</v>
      </c>
      <c r="G7" s="14" t="s">
        <v>26</v>
      </c>
      <c r="H7" s="14">
        <v>1</v>
      </c>
      <c r="I7" s="17">
        <f>VLOOKUP(G7,'[1]AMRUTANJAN HEALTH CARE'!$C$2:$D$119,2,FALSE)</f>
        <v>53</v>
      </c>
      <c r="J7" s="25">
        <f t="shared" si="0"/>
        <v>53</v>
      </c>
    </row>
    <row r="8" spans="2:10" s="2" customFormat="1">
      <c r="B8" s="24">
        <f t="shared" si="1"/>
        <v>4</v>
      </c>
      <c r="C8" s="14" t="s">
        <v>28</v>
      </c>
      <c r="D8" s="16" t="s">
        <v>29</v>
      </c>
      <c r="E8" s="15" t="s">
        <v>30</v>
      </c>
      <c r="F8" s="16" t="s">
        <v>13</v>
      </c>
      <c r="G8" s="14" t="s">
        <v>31</v>
      </c>
      <c r="H8" s="14">
        <v>3</v>
      </c>
      <c r="I8" s="17">
        <f>VLOOKUP(G8,'[1]AMRUTANJAN HEALTH CARE'!$C$2:$D$119,2,FALSE)</f>
        <v>79</v>
      </c>
      <c r="J8" s="25">
        <f t="shared" si="0"/>
        <v>237</v>
      </c>
    </row>
    <row r="9" spans="2:10" s="2" customFormat="1">
      <c r="B9" s="24">
        <f t="shared" si="1"/>
        <v>5</v>
      </c>
      <c r="C9" s="14" t="s">
        <v>28</v>
      </c>
      <c r="D9" s="14" t="s">
        <v>32</v>
      </c>
      <c r="E9" s="15" t="s">
        <v>33</v>
      </c>
      <c r="F9" s="16" t="s">
        <v>13</v>
      </c>
      <c r="G9" s="14" t="s">
        <v>15</v>
      </c>
      <c r="H9" s="14">
        <v>7</v>
      </c>
      <c r="I9" s="17">
        <f>VLOOKUP(G9,'[1]AMRUTANJAN HEALTH CARE'!$C$2:$D$119,2,FALSE)</f>
        <v>53</v>
      </c>
      <c r="J9" s="25">
        <f t="shared" si="0"/>
        <v>371</v>
      </c>
    </row>
    <row r="10" spans="2:10" s="2" customFormat="1">
      <c r="B10" s="24">
        <f t="shared" si="1"/>
        <v>6</v>
      </c>
      <c r="C10" s="14" t="s">
        <v>34</v>
      </c>
      <c r="D10" s="14" t="s">
        <v>35</v>
      </c>
      <c r="E10" s="15" t="s">
        <v>36</v>
      </c>
      <c r="F10" s="16" t="s">
        <v>13</v>
      </c>
      <c r="G10" s="14" t="s">
        <v>14</v>
      </c>
      <c r="H10" s="14">
        <v>4</v>
      </c>
      <c r="I10" s="17">
        <f>VLOOKUP(G10,'[1]AMRUTANJAN HEALTH CARE'!$C$2:$D$119,2,FALSE)</f>
        <v>63</v>
      </c>
      <c r="J10" s="25">
        <f t="shared" si="0"/>
        <v>252</v>
      </c>
    </row>
    <row r="11" spans="2:10" s="2" customFormat="1">
      <c r="B11" s="24">
        <f t="shared" si="1"/>
        <v>7</v>
      </c>
      <c r="C11" s="14" t="s">
        <v>37</v>
      </c>
      <c r="D11" s="14" t="s">
        <v>38</v>
      </c>
      <c r="E11" s="15" t="s">
        <v>39</v>
      </c>
      <c r="F11" s="16" t="s">
        <v>13</v>
      </c>
      <c r="G11" s="14" t="s">
        <v>40</v>
      </c>
      <c r="H11" s="14">
        <v>11</v>
      </c>
      <c r="I11" s="17">
        <f>VLOOKUP(G11,'[1]AMRUTANJAN HEALTH CARE'!$C$2:$D$119,2,FALSE)</f>
        <v>101</v>
      </c>
      <c r="J11" s="25">
        <f t="shared" si="0"/>
        <v>1111</v>
      </c>
    </row>
    <row r="12" spans="2:10" s="2" customFormat="1">
      <c r="B12" s="24">
        <f t="shared" si="1"/>
        <v>8</v>
      </c>
      <c r="C12" s="14" t="s">
        <v>41</v>
      </c>
      <c r="D12" s="14" t="s">
        <v>42</v>
      </c>
      <c r="E12" s="15" t="s">
        <v>43</v>
      </c>
      <c r="F12" s="16" t="s">
        <v>13</v>
      </c>
      <c r="G12" s="14" t="s">
        <v>44</v>
      </c>
      <c r="H12" s="14">
        <v>5</v>
      </c>
      <c r="I12" s="17">
        <f>VLOOKUP(G12,'[1]AMRUTANJAN HEALTH CARE'!$C$2:$D$119,2,FALSE)</f>
        <v>53</v>
      </c>
      <c r="J12" s="25">
        <f t="shared" si="0"/>
        <v>265</v>
      </c>
    </row>
    <row r="13" spans="2:10" s="2" customFormat="1">
      <c r="B13" s="24">
        <f t="shared" si="1"/>
        <v>9</v>
      </c>
      <c r="C13" s="14" t="s">
        <v>41</v>
      </c>
      <c r="D13" s="14" t="s">
        <v>45</v>
      </c>
      <c r="E13" s="15" t="s">
        <v>46</v>
      </c>
      <c r="F13" s="16" t="s">
        <v>13</v>
      </c>
      <c r="G13" s="14" t="s">
        <v>16</v>
      </c>
      <c r="H13" s="14">
        <v>10</v>
      </c>
      <c r="I13" s="17">
        <f>VLOOKUP(G13,'[1]AMRUTANJAN HEALTH CARE'!$C$2:$D$119,2,FALSE)</f>
        <v>53</v>
      </c>
      <c r="J13" s="25">
        <f t="shared" si="0"/>
        <v>530</v>
      </c>
    </row>
    <row r="14" spans="2:10" s="2" customFormat="1">
      <c r="B14" s="24">
        <f t="shared" si="1"/>
        <v>10</v>
      </c>
      <c r="C14" s="14" t="s">
        <v>41</v>
      </c>
      <c r="D14" s="14" t="s">
        <v>47</v>
      </c>
      <c r="E14" s="15" t="s">
        <v>48</v>
      </c>
      <c r="F14" s="16" t="s">
        <v>13</v>
      </c>
      <c r="G14" s="14" t="s">
        <v>16</v>
      </c>
      <c r="H14" s="14">
        <v>8</v>
      </c>
      <c r="I14" s="17">
        <f>VLOOKUP(G14,'[1]AMRUTANJAN HEALTH CARE'!$C$2:$D$119,2,FALSE)</f>
        <v>53</v>
      </c>
      <c r="J14" s="25">
        <f t="shared" si="0"/>
        <v>424</v>
      </c>
    </row>
    <row r="15" spans="2:10" s="2" customFormat="1">
      <c r="B15" s="24">
        <f t="shared" si="1"/>
        <v>11</v>
      </c>
      <c r="C15" s="14" t="s">
        <v>41</v>
      </c>
      <c r="D15" s="14" t="s">
        <v>49</v>
      </c>
      <c r="E15" s="15" t="s">
        <v>50</v>
      </c>
      <c r="F15" s="16" t="s">
        <v>13</v>
      </c>
      <c r="G15" s="14" t="s">
        <v>16</v>
      </c>
      <c r="H15" s="14">
        <v>5</v>
      </c>
      <c r="I15" s="17">
        <f>VLOOKUP(G15,'[1]AMRUTANJAN HEALTH CARE'!$C$2:$D$119,2,FALSE)</f>
        <v>53</v>
      </c>
      <c r="J15" s="25">
        <f t="shared" si="0"/>
        <v>265</v>
      </c>
    </row>
    <row r="16" spans="2:10" s="2" customFormat="1">
      <c r="B16" s="24">
        <f t="shared" si="1"/>
        <v>12</v>
      </c>
      <c r="C16" s="14" t="s">
        <v>41</v>
      </c>
      <c r="D16" s="14" t="s">
        <v>51</v>
      </c>
      <c r="E16" s="15" t="s">
        <v>52</v>
      </c>
      <c r="F16" s="16" t="s">
        <v>13</v>
      </c>
      <c r="G16" s="14" t="s">
        <v>15</v>
      </c>
      <c r="H16" s="14">
        <v>12</v>
      </c>
      <c r="I16" s="17">
        <f>VLOOKUP(G16,'[1]AMRUTANJAN HEALTH CARE'!$C$2:$D$119,2,FALSE)</f>
        <v>53</v>
      </c>
      <c r="J16" s="25">
        <f t="shared" si="0"/>
        <v>636</v>
      </c>
    </row>
    <row r="17" spans="2:10" s="2" customFormat="1">
      <c r="B17" s="8">
        <f t="shared" si="1"/>
        <v>13</v>
      </c>
      <c r="C17" s="9" t="s">
        <v>53</v>
      </c>
      <c r="D17" s="9" t="s">
        <v>54</v>
      </c>
      <c r="E17" s="10" t="s">
        <v>55</v>
      </c>
      <c r="F17" s="13" t="s">
        <v>13</v>
      </c>
      <c r="G17" s="9" t="s">
        <v>15</v>
      </c>
      <c r="H17" s="9">
        <v>7</v>
      </c>
      <c r="I17" s="11">
        <f>VLOOKUP(G17,'[1]AMRUTANJAN HEALTH CARE'!$C$2:$D$119,2,FALSE)</f>
        <v>53</v>
      </c>
      <c r="J17" s="12">
        <f t="shared" si="0"/>
        <v>371</v>
      </c>
    </row>
    <row r="18" spans="2:10" s="2" customFormat="1">
      <c r="B18" s="24">
        <f t="shared" si="1"/>
        <v>14</v>
      </c>
      <c r="C18" s="14" t="s">
        <v>53</v>
      </c>
      <c r="D18" s="14" t="s">
        <v>56</v>
      </c>
      <c r="E18" s="15" t="s">
        <v>57</v>
      </c>
      <c r="F18" s="16" t="s">
        <v>13</v>
      </c>
      <c r="G18" s="14" t="s">
        <v>15</v>
      </c>
      <c r="H18" s="14">
        <v>4</v>
      </c>
      <c r="I18" s="17">
        <f>VLOOKUP(G18,'[1]AMRUTANJAN HEALTH CARE'!$C$2:$D$119,2,FALSE)</f>
        <v>53</v>
      </c>
      <c r="J18" s="25">
        <f t="shared" si="0"/>
        <v>212</v>
      </c>
    </row>
    <row r="19" spans="2:10" s="2" customFormat="1" ht="15.75" thickBot="1">
      <c r="B19" s="30">
        <f t="shared" si="1"/>
        <v>15</v>
      </c>
      <c r="C19" s="31" t="s">
        <v>58</v>
      </c>
      <c r="D19" s="31" t="s">
        <v>59</v>
      </c>
      <c r="E19" s="32" t="s">
        <v>60</v>
      </c>
      <c r="F19" s="33" t="s">
        <v>13</v>
      </c>
      <c r="G19" s="31" t="s">
        <v>61</v>
      </c>
      <c r="H19" s="31">
        <v>2</v>
      </c>
      <c r="I19" s="34">
        <f>VLOOKUP(G19,'[1]AMRUTANJAN HEALTH CARE'!$C$2:$D$119,2,FALSE)</f>
        <v>60</v>
      </c>
      <c r="J19" s="35">
        <f t="shared" si="0"/>
        <v>120</v>
      </c>
    </row>
    <row r="20" spans="2:10" s="2" customFormat="1" ht="15.75" thickBot="1">
      <c r="B20" s="51" t="s">
        <v>62</v>
      </c>
      <c r="C20" s="52"/>
      <c r="D20" s="52"/>
      <c r="E20" s="52"/>
      <c r="F20" s="52"/>
      <c r="G20" s="52"/>
      <c r="H20" s="52"/>
      <c r="I20" s="53"/>
      <c r="J20" s="7">
        <f>SUM(J5:J19)</f>
        <v>5001</v>
      </c>
    </row>
    <row r="21" spans="2:10" s="2" customFormat="1" ht="15.75" thickBot="1">
      <c r="B21" s="26"/>
      <c r="C21" s="27"/>
      <c r="D21" s="27"/>
      <c r="E21" s="28"/>
      <c r="F21" s="27"/>
      <c r="G21" s="27"/>
      <c r="H21" s="36">
        <f>SUM(H5:H19)</f>
        <v>81</v>
      </c>
      <c r="I21" s="27"/>
      <c r="J21" s="29"/>
    </row>
    <row r="22" spans="2:10" ht="15" customHeight="1" thickBot="1">
      <c r="B22" s="46" t="s">
        <v>3</v>
      </c>
      <c r="C22" s="47"/>
      <c r="D22" s="47"/>
      <c r="E22" s="47"/>
      <c r="F22" s="47"/>
      <c r="G22" s="47"/>
      <c r="H22" s="47"/>
      <c r="I22" s="47"/>
      <c r="J22" s="48"/>
    </row>
    <row r="23" spans="2:10" ht="15" customHeight="1" thickBot="1">
      <c r="B23" s="37" t="s">
        <v>27</v>
      </c>
      <c r="C23" s="38"/>
      <c r="D23" s="38"/>
      <c r="E23" s="38"/>
      <c r="F23" s="38"/>
      <c r="G23" s="38"/>
      <c r="H23" s="38"/>
      <c r="I23" s="38"/>
      <c r="J23" s="42"/>
    </row>
    <row r="24" spans="2:10" ht="30" customHeight="1" thickBot="1">
      <c r="B24" s="43" t="s">
        <v>4</v>
      </c>
      <c r="C24" s="44"/>
      <c r="D24" s="44"/>
      <c r="E24" s="44"/>
      <c r="F24" s="44"/>
      <c r="G24" s="44"/>
      <c r="H24" s="44"/>
      <c r="I24" s="44"/>
      <c r="J24" s="45"/>
    </row>
  </sheetData>
  <sortState ref="C4:J19">
    <sortCondition ref="C4:C19"/>
    <sortCondition ref="D4:D19"/>
  </sortState>
  <mergeCells count="8">
    <mergeCell ref="B2:G2"/>
    <mergeCell ref="H2:J2"/>
    <mergeCell ref="H3:J3"/>
    <mergeCell ref="B23:J23"/>
    <mergeCell ref="B24:J24"/>
    <mergeCell ref="B22:J22"/>
    <mergeCell ref="B3:G3"/>
    <mergeCell ref="B20:I20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2025-10-10T13:09:38Z</cp:lastPrinted>
  <dcterms:created xsi:type="dcterms:W3CDTF">2023-06-13T11:10:02Z</dcterms:created>
  <dcterms:modified xsi:type="dcterms:W3CDTF">2025-10-10T13:22:46Z</dcterms:modified>
</cp:coreProperties>
</file>