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9" i="1" l="1"/>
  <c r="J12" i="1"/>
  <c r="J11" i="1"/>
  <c r="J10" i="1"/>
  <c r="J9" i="1"/>
  <c r="J8" i="1"/>
  <c r="J7" i="1"/>
  <c r="J6" i="1"/>
  <c r="J15" i="1"/>
  <c r="J5" i="1"/>
  <c r="J4" i="1"/>
  <c r="J19" i="1"/>
  <c r="J18" i="1"/>
  <c r="J17" i="1"/>
  <c r="J16" i="1"/>
  <c r="J13" i="1"/>
  <c r="J24" i="1"/>
  <c r="J20" i="1"/>
  <c r="J25" i="1"/>
  <c r="J21" i="1"/>
  <c r="J22" i="1"/>
  <c r="J23" i="1"/>
  <c r="J14" i="1"/>
  <c r="I12" i="1"/>
  <c r="I11" i="1"/>
  <c r="I10" i="1"/>
  <c r="I9" i="1"/>
  <c r="I8" i="1"/>
  <c r="I7" i="1"/>
  <c r="I6" i="1"/>
  <c r="I15" i="1"/>
  <c r="I5" i="1"/>
  <c r="I4" i="1"/>
  <c r="I19" i="1"/>
  <c r="I18" i="1"/>
  <c r="I17" i="1"/>
  <c r="I16" i="1"/>
  <c r="I13" i="1"/>
  <c r="I24" i="1"/>
  <c r="I20" i="1"/>
  <c r="I25" i="1"/>
  <c r="I21" i="1"/>
  <c r="I22" i="1"/>
  <c r="I23" i="1"/>
  <c r="I14" i="1"/>
  <c r="H12" i="1"/>
  <c r="L12" i="1" s="1"/>
  <c r="H11" i="1"/>
  <c r="L11" i="1" s="1"/>
  <c r="H10" i="1"/>
  <c r="L10" i="1" s="1"/>
  <c r="H9" i="1"/>
  <c r="L9" i="1" s="1"/>
  <c r="H8" i="1"/>
  <c r="L8" i="1" s="1"/>
  <c r="H7" i="1"/>
  <c r="L7" i="1" s="1"/>
  <c r="H6" i="1"/>
  <c r="L6" i="1" s="1"/>
  <c r="H15" i="1"/>
  <c r="L15" i="1" s="1"/>
  <c r="H5" i="1"/>
  <c r="L5" i="1" s="1"/>
  <c r="H4" i="1"/>
  <c r="L4" i="1" s="1"/>
  <c r="H19" i="1"/>
  <c r="L19" i="1" s="1"/>
  <c r="H18" i="1"/>
  <c r="L18" i="1" s="1"/>
  <c r="H17" i="1"/>
  <c r="L17" i="1" s="1"/>
  <c r="H16" i="1"/>
  <c r="L16" i="1" s="1"/>
  <c r="H13" i="1"/>
  <c r="L13" i="1" s="1"/>
  <c r="H24" i="1"/>
  <c r="L24" i="1" s="1"/>
  <c r="H20" i="1"/>
  <c r="L20" i="1" s="1"/>
  <c r="H25" i="1"/>
  <c r="L25" i="1" s="1"/>
  <c r="H21" i="1"/>
  <c r="L21" i="1" s="1"/>
  <c r="H22" i="1"/>
  <c r="L22" i="1" s="1"/>
  <c r="H23" i="1"/>
  <c r="L23" i="1" s="1"/>
  <c r="H14" i="1"/>
  <c r="L14" i="1" s="1"/>
  <c r="L26" i="1" l="1"/>
</calcChain>
</file>

<file path=xl/sharedStrings.xml><?xml version="1.0" encoding="utf-8"?>
<sst xmlns="http://schemas.openxmlformats.org/spreadsheetml/2006/main" count="128" uniqueCount="88">
  <si>
    <t>INVOICE
PRAGATI LOGISTICS,SAMANTA SAHI KHUNTIA LANE,8984191006
GST No:21AGHPB9356M1Z9</t>
  </si>
  <si>
    <t>03/7/2024</t>
  </si>
  <si>
    <t>218</t>
  </si>
  <si>
    <t>219</t>
  </si>
  <si>
    <t>213</t>
  </si>
  <si>
    <t>26</t>
  </si>
  <si>
    <t>220</t>
  </si>
  <si>
    <t>212</t>
  </si>
  <si>
    <t>214</t>
  </si>
  <si>
    <t>215</t>
  </si>
  <si>
    <t>04/7/2024</t>
  </si>
  <si>
    <t>211</t>
  </si>
  <si>
    <t>210</t>
  </si>
  <si>
    <t>217</t>
  </si>
  <si>
    <t>06/7/2024</t>
  </si>
  <si>
    <t>222</t>
  </si>
  <si>
    <t>221</t>
  </si>
  <si>
    <t>27</t>
  </si>
  <si>
    <t>223</t>
  </si>
  <si>
    <t>216</t>
  </si>
  <si>
    <t>30/7/2024</t>
  </si>
  <si>
    <t>236</t>
  </si>
  <si>
    <t>11/7/2024</t>
  </si>
  <si>
    <t>229</t>
  </si>
  <si>
    <t>237</t>
  </si>
  <si>
    <t>235</t>
  </si>
  <si>
    <t>239</t>
  </si>
  <si>
    <t>238</t>
  </si>
  <si>
    <t>Thanking you for your business.
PRAGATI LOGISTICS</t>
  </si>
  <si>
    <t>ROURKELA</t>
  </si>
  <si>
    <t>BALASORE</t>
  </si>
  <si>
    <t>KUCHINDA</t>
  </si>
  <si>
    <t>JAJPUR TOWN</t>
  </si>
  <si>
    <t>JUNAGARH</t>
  </si>
  <si>
    <t>DEOGARH</t>
  </si>
  <si>
    <t>NUAPADA</t>
  </si>
  <si>
    <t>BERHAMPUR</t>
  </si>
  <si>
    <t>BARIPADA</t>
  </si>
  <si>
    <t>DHENKANAL</t>
  </si>
  <si>
    <t>BHUBANESWAR</t>
  </si>
  <si>
    <t>SAMBALPUR</t>
  </si>
  <si>
    <t>BHATLI</t>
  </si>
  <si>
    <t>BOLANGIR</t>
  </si>
  <si>
    <t>BHADRAK</t>
  </si>
  <si>
    <t>MUNIGUDA</t>
  </si>
  <si>
    <t>BHAWANIPATNA</t>
  </si>
  <si>
    <t>ASKA</t>
  </si>
  <si>
    <t>RAYAGADA</t>
  </si>
  <si>
    <t>J K PUR</t>
  </si>
  <si>
    <t>SL</t>
  </si>
  <si>
    <t>DATE</t>
  </si>
  <si>
    <t>LR NO</t>
  </si>
  <si>
    <t>FROM</t>
  </si>
  <si>
    <t>PL/JA/07656</t>
  </si>
  <si>
    <t>PL/JA/07553</t>
  </si>
  <si>
    <t>PL/JA/07527</t>
  </si>
  <si>
    <t>PL/JA/07511</t>
  </si>
  <si>
    <t>PL/JA/07489</t>
  </si>
  <si>
    <t>PL/JA/07477</t>
  </si>
  <si>
    <t>PL/JA/07471</t>
  </si>
  <si>
    <t>PL/JA/07461</t>
  </si>
  <si>
    <t>PL/JA/07453</t>
  </si>
  <si>
    <t>PL/JA/07394</t>
  </si>
  <si>
    <t>PL/JA/07367</t>
  </si>
  <si>
    <t>PL/JA/07777</t>
  </si>
  <si>
    <t>PL/JA/07761</t>
  </si>
  <si>
    <t>PL/JA/07735</t>
  </si>
  <si>
    <t>PL/JA/07733</t>
  </si>
  <si>
    <t>PL/JA/07568</t>
  </si>
  <si>
    <t>PL/MA/05873</t>
  </si>
  <si>
    <t>PL/MA/05001</t>
  </si>
  <si>
    <t>PL/MA/05874</t>
  </si>
  <si>
    <t>PL/MA/05868</t>
  </si>
  <si>
    <t>PL/MA/05869</t>
  </si>
  <si>
    <t>PL/MA/05870</t>
  </si>
  <si>
    <t>CTC</t>
  </si>
  <si>
    <t>DESTINATION</t>
  </si>
  <si>
    <t>INV NO</t>
  </si>
  <si>
    <t>CASE</t>
  </si>
  <si>
    <t>RATE</t>
  </si>
  <si>
    <t>HML</t>
  </si>
  <si>
    <t>DD CH.</t>
  </si>
  <si>
    <t>LR CH.</t>
  </si>
  <si>
    <t>AMOUNT</t>
  </si>
  <si>
    <t xml:space="preserve"> RAVI PANKHA  INDIA PVT LTD
Address: Plot No. 739/8762, Khata No. 663/20  Sikharpur, Nadikula Sahi PO- Naya Bazar, P.S. Chauliaganj,9437383620
GST No:21AAECR5944D1ZO
</t>
  </si>
  <si>
    <t>Kindly, verify &amp; confirm within 7 days, else GST will be filed by 20th AUG, 2024. 
GST to be paid by Consignor under Reverse Charge Mechanism(RCM) as per GST.</t>
  </si>
  <si>
    <t xml:space="preserve">Bill Date:31/07/2024
Bill NO : 14173
Total Amount: 12881.00
</t>
  </si>
  <si>
    <t>(RUPEES TWELVE THOUSAND EIGHT HUNDRED EIGHTY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</si>
</sst>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6</xdr:col>
      <xdr:colOff>276225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9433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Q2" sqref="Q2"/>
    </sheetView>
  </sheetViews>
  <sheetFormatPr defaultRowHeight="15"/>
  <cols>
    <col min="1" max="1" width="4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6.140625" style="1" bestFit="1" customWidth="1"/>
    <col min="6" max="6" width="8" style="1" customWidth="1"/>
    <col min="7" max="7" width="6" style="1" customWidth="1"/>
    <col min="8" max="8" width="7.140625" style="2" customWidth="1"/>
    <col min="9" max="9" width="6.85546875" style="2" customWidth="1"/>
    <col min="10" max="10" width="7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81.75" customHeight="1">
      <c r="A2" s="16" t="s">
        <v>84</v>
      </c>
      <c r="B2" s="17"/>
      <c r="C2" s="17"/>
      <c r="D2" s="17"/>
      <c r="E2" s="17"/>
      <c r="F2" s="17"/>
      <c r="G2" s="17"/>
      <c r="H2" s="18"/>
      <c r="I2" s="19" t="s">
        <v>86</v>
      </c>
      <c r="J2" s="19"/>
      <c r="K2" s="19"/>
      <c r="L2" s="19"/>
    </row>
    <row r="3" spans="1:12" s="3" customFormat="1">
      <c r="A3" s="5" t="s">
        <v>49</v>
      </c>
      <c r="B3" s="5" t="s">
        <v>50</v>
      </c>
      <c r="C3" s="5" t="s">
        <v>51</v>
      </c>
      <c r="D3" s="5" t="s">
        <v>52</v>
      </c>
      <c r="E3" s="5" t="s">
        <v>76</v>
      </c>
      <c r="F3" s="5" t="s">
        <v>77</v>
      </c>
      <c r="G3" s="5" t="s">
        <v>78</v>
      </c>
      <c r="H3" s="9" t="s">
        <v>79</v>
      </c>
      <c r="I3" s="9" t="s">
        <v>80</v>
      </c>
      <c r="J3" s="9" t="s">
        <v>81</v>
      </c>
      <c r="K3" s="9" t="s">
        <v>82</v>
      </c>
      <c r="L3" s="9" t="s">
        <v>83</v>
      </c>
    </row>
    <row r="4" spans="1:12">
      <c r="A4" s="20">
        <v>1</v>
      </c>
      <c r="B4" s="4" t="s">
        <v>1</v>
      </c>
      <c r="C4" s="4" t="s">
        <v>63</v>
      </c>
      <c r="D4" s="8" t="s">
        <v>75</v>
      </c>
      <c r="E4" s="4" t="s">
        <v>39</v>
      </c>
      <c r="F4" s="4" t="s">
        <v>13</v>
      </c>
      <c r="G4" s="4">
        <v>6</v>
      </c>
      <c r="H4" s="6">
        <f>VLOOKUP(E4,'[1]RAVI MARKETING'!$C$3:$D$93,2,FALSE)</f>
        <v>62</v>
      </c>
      <c r="I4" s="6">
        <f>G4*1</f>
        <v>6</v>
      </c>
      <c r="J4" s="6">
        <f>G4*8</f>
        <v>48</v>
      </c>
      <c r="K4" s="6">
        <v>25</v>
      </c>
      <c r="L4" s="6">
        <f>G4*H4+I4+J4+K4</f>
        <v>451</v>
      </c>
    </row>
    <row r="5" spans="1:12">
      <c r="A5" s="20">
        <v>2</v>
      </c>
      <c r="B5" s="4" t="s">
        <v>1</v>
      </c>
      <c r="C5" s="4" t="s">
        <v>62</v>
      </c>
      <c r="D5" s="8" t="s">
        <v>75</v>
      </c>
      <c r="E5" s="4" t="s">
        <v>38</v>
      </c>
      <c r="F5" s="4" t="s">
        <v>12</v>
      </c>
      <c r="G5" s="4">
        <v>8</v>
      </c>
      <c r="H5" s="6">
        <f>VLOOKUP(E5,'[1]RAVI MARKETING'!$C$3:$D$93,2,FALSE)</f>
        <v>62</v>
      </c>
      <c r="I5" s="6">
        <f>G5*1</f>
        <v>8</v>
      </c>
      <c r="J5" s="6">
        <f>G5*8</f>
        <v>64</v>
      </c>
      <c r="K5" s="6">
        <v>25</v>
      </c>
      <c r="L5" s="6">
        <f>G5*H5+I5+J5+K5</f>
        <v>593</v>
      </c>
    </row>
    <row r="6" spans="1:12">
      <c r="A6" s="20">
        <v>3</v>
      </c>
      <c r="B6" s="4" t="s">
        <v>1</v>
      </c>
      <c r="C6" s="4" t="s">
        <v>60</v>
      </c>
      <c r="D6" s="8" t="s">
        <v>75</v>
      </c>
      <c r="E6" s="4" t="s">
        <v>36</v>
      </c>
      <c r="F6" s="4" t="s">
        <v>9</v>
      </c>
      <c r="G6" s="4">
        <v>8</v>
      </c>
      <c r="H6" s="6">
        <f>VLOOKUP(E6,'[1]RAVI MARKETING'!$C$3:$D$93,2,FALSE)</f>
        <v>62</v>
      </c>
      <c r="I6" s="6">
        <f>G6*1</f>
        <v>8</v>
      </c>
      <c r="J6" s="6">
        <f>G6*8</f>
        <v>64</v>
      </c>
      <c r="K6" s="6">
        <v>25</v>
      </c>
      <c r="L6" s="6">
        <f>G6*H6+I6+J6+K6</f>
        <v>593</v>
      </c>
    </row>
    <row r="7" spans="1:12">
      <c r="A7" s="20">
        <v>4</v>
      </c>
      <c r="B7" s="4" t="s">
        <v>1</v>
      </c>
      <c r="C7" s="4" t="s">
        <v>59</v>
      </c>
      <c r="D7" s="8" t="s">
        <v>75</v>
      </c>
      <c r="E7" s="4" t="s">
        <v>35</v>
      </c>
      <c r="F7" s="4" t="s">
        <v>8</v>
      </c>
      <c r="G7" s="4">
        <v>4</v>
      </c>
      <c r="H7" s="6">
        <f>VLOOKUP(E7,'[1]RAVI MARKETING'!$C$3:$D$93,2,FALSE)</f>
        <v>130</v>
      </c>
      <c r="I7" s="6">
        <f>G7*1</f>
        <v>4</v>
      </c>
      <c r="J7" s="6">
        <f>G7*8</f>
        <v>32</v>
      </c>
      <c r="K7" s="6">
        <v>25</v>
      </c>
      <c r="L7" s="6">
        <f>G7*H7+I7+J7+K7</f>
        <v>581</v>
      </c>
    </row>
    <row r="8" spans="1:12">
      <c r="A8" s="20">
        <v>5</v>
      </c>
      <c r="B8" s="4" t="s">
        <v>1</v>
      </c>
      <c r="C8" s="4" t="s">
        <v>58</v>
      </c>
      <c r="D8" s="8" t="s">
        <v>75</v>
      </c>
      <c r="E8" s="4" t="s">
        <v>34</v>
      </c>
      <c r="F8" s="4" t="s">
        <v>7</v>
      </c>
      <c r="G8" s="4">
        <v>5</v>
      </c>
      <c r="H8" s="6">
        <f>VLOOKUP(E8,'[1]RAVI MARKETING'!$C$3:$D$93,2,FALSE)</f>
        <v>91</v>
      </c>
      <c r="I8" s="6">
        <f>G8*1</f>
        <v>5</v>
      </c>
      <c r="J8" s="6">
        <f>G8*8</f>
        <v>40</v>
      </c>
      <c r="K8" s="6">
        <v>25</v>
      </c>
      <c r="L8" s="6">
        <f>G8*H8+I8+J8+K8</f>
        <v>525</v>
      </c>
    </row>
    <row r="9" spans="1:12">
      <c r="A9" s="20">
        <v>6</v>
      </c>
      <c r="B9" s="4" t="s">
        <v>1</v>
      </c>
      <c r="C9" s="4" t="s">
        <v>57</v>
      </c>
      <c r="D9" s="8" t="s">
        <v>75</v>
      </c>
      <c r="E9" s="4" t="s">
        <v>33</v>
      </c>
      <c r="F9" s="4" t="s">
        <v>6</v>
      </c>
      <c r="G9" s="4">
        <v>6</v>
      </c>
      <c r="H9" s="6">
        <f>VLOOKUP(E9,'[1]RAVI MARKETING'!$C$3:$D$93,2,FALSE)</f>
        <v>120</v>
      </c>
      <c r="I9" s="6">
        <f>G9*1</f>
        <v>6</v>
      </c>
      <c r="J9" s="6">
        <f>G9*8</f>
        <v>48</v>
      </c>
      <c r="K9" s="6">
        <v>25</v>
      </c>
      <c r="L9" s="6">
        <f>G9*H9+I9+J9+K9</f>
        <v>799</v>
      </c>
    </row>
    <row r="10" spans="1:12">
      <c r="A10" s="20">
        <v>7</v>
      </c>
      <c r="B10" s="4" t="s">
        <v>1</v>
      </c>
      <c r="C10" s="4" t="s">
        <v>56</v>
      </c>
      <c r="D10" s="8" t="s">
        <v>75</v>
      </c>
      <c r="E10" s="4" t="s">
        <v>32</v>
      </c>
      <c r="F10" s="4" t="s">
        <v>5</v>
      </c>
      <c r="G10" s="4">
        <v>5</v>
      </c>
      <c r="H10" s="6">
        <f>VLOOKUP(E10,'[1]RAVI MARKETING'!$C$3:$D$93,2,FALSE)</f>
        <v>62</v>
      </c>
      <c r="I10" s="6">
        <f>G10*1</f>
        <v>5</v>
      </c>
      <c r="J10" s="6">
        <f>G10*8</f>
        <v>40</v>
      </c>
      <c r="K10" s="6">
        <v>25</v>
      </c>
      <c r="L10" s="6">
        <f>G10*H10+I10+J10+K10</f>
        <v>380</v>
      </c>
    </row>
    <row r="11" spans="1:12">
      <c r="A11" s="20">
        <v>8</v>
      </c>
      <c r="B11" s="4" t="s">
        <v>1</v>
      </c>
      <c r="C11" s="4" t="s">
        <v>55</v>
      </c>
      <c r="D11" s="8" t="s">
        <v>75</v>
      </c>
      <c r="E11" s="4" t="s">
        <v>31</v>
      </c>
      <c r="F11" s="4" t="s">
        <v>4</v>
      </c>
      <c r="G11" s="4">
        <v>9</v>
      </c>
      <c r="H11" s="6">
        <f>VLOOKUP(E11,'[1]RAVI MARKETING'!$C$3:$D$93,2,FALSE)</f>
        <v>76</v>
      </c>
      <c r="I11" s="6">
        <f>G11*1</f>
        <v>9</v>
      </c>
      <c r="J11" s="6">
        <f>G11*8</f>
        <v>72</v>
      </c>
      <c r="K11" s="6">
        <v>25</v>
      </c>
      <c r="L11" s="6">
        <f>G11*H11+I11+J11+K11</f>
        <v>790</v>
      </c>
    </row>
    <row r="12" spans="1:12">
      <c r="A12" s="20">
        <v>9</v>
      </c>
      <c r="B12" s="4" t="s">
        <v>1</v>
      </c>
      <c r="C12" s="4" t="s">
        <v>54</v>
      </c>
      <c r="D12" s="8" t="s">
        <v>75</v>
      </c>
      <c r="E12" s="4" t="s">
        <v>30</v>
      </c>
      <c r="F12" s="4" t="s">
        <v>3</v>
      </c>
      <c r="G12" s="4">
        <v>1</v>
      </c>
      <c r="H12" s="6">
        <f>VLOOKUP(E12,'[1]RAVI MARKETING'!$C$3:$D$93,2,FALSE)</f>
        <v>62</v>
      </c>
      <c r="I12" s="6">
        <f>G12*1</f>
        <v>1</v>
      </c>
      <c r="J12" s="6">
        <f>G12*8</f>
        <v>8</v>
      </c>
      <c r="K12" s="6">
        <v>25</v>
      </c>
      <c r="L12" s="6">
        <f>G12*H12+I12+J12+K12</f>
        <v>96</v>
      </c>
    </row>
    <row r="13" spans="1:12">
      <c r="A13" s="20">
        <v>10</v>
      </c>
      <c r="B13" s="4" t="s">
        <v>1</v>
      </c>
      <c r="C13" s="4" t="s">
        <v>68</v>
      </c>
      <c r="D13" s="8" t="s">
        <v>75</v>
      </c>
      <c r="E13" s="4" t="s">
        <v>44</v>
      </c>
      <c r="F13" s="4" t="s">
        <v>19</v>
      </c>
      <c r="G13" s="4">
        <v>5</v>
      </c>
      <c r="H13" s="6">
        <f>VLOOKUP(E13,'[1]RAVI MARKETING'!$C$3:$D$93,2,FALSE)</f>
        <v>130</v>
      </c>
      <c r="I13" s="6">
        <f>G13*1</f>
        <v>5</v>
      </c>
      <c r="J13" s="6">
        <f>G13*8</f>
        <v>40</v>
      </c>
      <c r="K13" s="6">
        <v>25</v>
      </c>
      <c r="L13" s="6">
        <f>G13*H13+I13+J13+K13</f>
        <v>720</v>
      </c>
    </row>
    <row r="14" spans="1:12">
      <c r="A14" s="20">
        <v>11</v>
      </c>
      <c r="B14" s="4" t="s">
        <v>1</v>
      </c>
      <c r="C14" s="4" t="s">
        <v>53</v>
      </c>
      <c r="D14" s="8" t="s">
        <v>75</v>
      </c>
      <c r="E14" s="4" t="s">
        <v>29</v>
      </c>
      <c r="F14" s="4" t="s">
        <v>2</v>
      </c>
      <c r="G14" s="4">
        <v>10</v>
      </c>
      <c r="H14" s="6">
        <f>VLOOKUP(E14,'[1]RAVI MARKETING'!$C$3:$D$93,2,FALSE)</f>
        <v>71</v>
      </c>
      <c r="I14" s="6">
        <f>G14*1</f>
        <v>10</v>
      </c>
      <c r="J14" s="6">
        <f>G14*8</f>
        <v>80</v>
      </c>
      <c r="K14" s="6">
        <v>25</v>
      </c>
      <c r="L14" s="6">
        <f>G14*H14+I14+J14+K14</f>
        <v>825</v>
      </c>
    </row>
    <row r="15" spans="1:12">
      <c r="A15" s="20">
        <v>12</v>
      </c>
      <c r="B15" s="4" t="s">
        <v>10</v>
      </c>
      <c r="C15" s="4" t="s">
        <v>61</v>
      </c>
      <c r="D15" s="8" t="s">
        <v>75</v>
      </c>
      <c r="E15" s="4" t="s">
        <v>37</v>
      </c>
      <c r="F15" s="4" t="s">
        <v>11</v>
      </c>
      <c r="G15" s="4">
        <v>4</v>
      </c>
      <c r="H15" s="6">
        <f>VLOOKUP(E15,'[1]RAVI MARKETING'!$C$3:$D$93,2,FALSE)</f>
        <v>62</v>
      </c>
      <c r="I15" s="6">
        <f>G15*1</f>
        <v>4</v>
      </c>
      <c r="J15" s="6">
        <f>G15*8</f>
        <v>32</v>
      </c>
      <c r="K15" s="6">
        <v>25</v>
      </c>
      <c r="L15" s="6">
        <f>G15*H15+I15+J15+K15</f>
        <v>309</v>
      </c>
    </row>
    <row r="16" spans="1:12">
      <c r="A16" s="20">
        <v>13</v>
      </c>
      <c r="B16" s="4" t="s">
        <v>14</v>
      </c>
      <c r="C16" s="4" t="s">
        <v>67</v>
      </c>
      <c r="D16" s="8" t="s">
        <v>75</v>
      </c>
      <c r="E16" s="4" t="s">
        <v>43</v>
      </c>
      <c r="F16" s="4" t="s">
        <v>18</v>
      </c>
      <c r="G16" s="4">
        <v>3</v>
      </c>
      <c r="H16" s="6">
        <f>VLOOKUP(E16,'[1]RAVI MARKETING'!$C$3:$D$93,2,FALSE)</f>
        <v>62</v>
      </c>
      <c r="I16" s="6">
        <f>G16*1</f>
        <v>3</v>
      </c>
      <c r="J16" s="6">
        <f>G16*8</f>
        <v>24</v>
      </c>
      <c r="K16" s="6">
        <v>25</v>
      </c>
      <c r="L16" s="6">
        <f>G16*H16+I16+J16+K16</f>
        <v>238</v>
      </c>
    </row>
    <row r="17" spans="1:12">
      <c r="A17" s="20">
        <v>14</v>
      </c>
      <c r="B17" s="4" t="s">
        <v>14</v>
      </c>
      <c r="C17" s="4" t="s">
        <v>66</v>
      </c>
      <c r="D17" s="8" t="s">
        <v>75</v>
      </c>
      <c r="E17" s="4" t="s">
        <v>42</v>
      </c>
      <c r="F17" s="4" t="s">
        <v>17</v>
      </c>
      <c r="G17" s="4">
        <v>3</v>
      </c>
      <c r="H17" s="6">
        <f>VLOOKUP(E17,'[1]RAVI MARKETING'!$C$3:$D$93,2,FALSE)</f>
        <v>101</v>
      </c>
      <c r="I17" s="6">
        <f>G17*1</f>
        <v>3</v>
      </c>
      <c r="J17" s="6">
        <f>G17*8</f>
        <v>24</v>
      </c>
      <c r="K17" s="6">
        <v>25</v>
      </c>
      <c r="L17" s="6">
        <f>G17*H17+I17+J17+K17</f>
        <v>355</v>
      </c>
    </row>
    <row r="18" spans="1:12">
      <c r="A18" s="20">
        <v>15</v>
      </c>
      <c r="B18" s="4" t="s">
        <v>14</v>
      </c>
      <c r="C18" s="4" t="s">
        <v>65</v>
      </c>
      <c r="D18" s="8" t="s">
        <v>75</v>
      </c>
      <c r="E18" s="4" t="s">
        <v>41</v>
      </c>
      <c r="F18" s="4" t="s">
        <v>16</v>
      </c>
      <c r="G18" s="4">
        <v>11</v>
      </c>
      <c r="H18" s="6">
        <f>VLOOKUP(E18,'[1]RAVI MARKETING'!$C$3:$D$93,2,FALSE)</f>
        <v>100</v>
      </c>
      <c r="I18" s="6">
        <f>G18*1</f>
        <v>11</v>
      </c>
      <c r="J18" s="6">
        <f>G18*8</f>
        <v>88</v>
      </c>
      <c r="K18" s="6">
        <v>25</v>
      </c>
      <c r="L18" s="6">
        <f>G18*H18+I18+J18+K18</f>
        <v>1224</v>
      </c>
    </row>
    <row r="19" spans="1:12">
      <c r="A19" s="20">
        <v>16</v>
      </c>
      <c r="B19" s="4" t="s">
        <v>14</v>
      </c>
      <c r="C19" s="4" t="s">
        <v>64</v>
      </c>
      <c r="D19" s="8" t="s">
        <v>75</v>
      </c>
      <c r="E19" s="4" t="s">
        <v>40</v>
      </c>
      <c r="F19" s="4" t="s">
        <v>15</v>
      </c>
      <c r="G19" s="4">
        <v>4</v>
      </c>
      <c r="H19" s="6">
        <f>VLOOKUP(E19,'[1]RAVI MARKETING'!$C$3:$D$93,2,FALSE)</f>
        <v>76</v>
      </c>
      <c r="I19" s="6">
        <f>G19*1</f>
        <v>4</v>
      </c>
      <c r="J19" s="6">
        <f>G19*8</f>
        <v>32</v>
      </c>
      <c r="K19" s="6">
        <v>25</v>
      </c>
      <c r="L19" s="6">
        <f>G19*H19+I19+J19+K19</f>
        <v>365</v>
      </c>
    </row>
    <row r="20" spans="1:12">
      <c r="A20" s="20">
        <v>17</v>
      </c>
      <c r="B20" s="4" t="s">
        <v>22</v>
      </c>
      <c r="C20" s="4" t="s">
        <v>70</v>
      </c>
      <c r="D20" s="8" t="s">
        <v>75</v>
      </c>
      <c r="E20" s="4" t="s">
        <v>43</v>
      </c>
      <c r="F20" s="4" t="s">
        <v>23</v>
      </c>
      <c r="G20" s="4">
        <v>7</v>
      </c>
      <c r="H20" s="6">
        <f>VLOOKUP(E20,'[1]RAVI MARKETING'!$C$3:$D$93,2,FALSE)</f>
        <v>62</v>
      </c>
      <c r="I20" s="6">
        <f>G20*1</f>
        <v>7</v>
      </c>
      <c r="J20" s="6">
        <f>G20*8</f>
        <v>56</v>
      </c>
      <c r="K20" s="6">
        <v>25</v>
      </c>
      <c r="L20" s="6">
        <f>G20*H20+I20+J20+K20</f>
        <v>522</v>
      </c>
    </row>
    <row r="21" spans="1:12">
      <c r="A21" s="20">
        <v>18</v>
      </c>
      <c r="B21" s="4" t="s">
        <v>20</v>
      </c>
      <c r="C21" s="4" t="s">
        <v>72</v>
      </c>
      <c r="D21" s="8" t="s">
        <v>75</v>
      </c>
      <c r="E21" s="4" t="s">
        <v>29</v>
      </c>
      <c r="F21" s="4" t="s">
        <v>25</v>
      </c>
      <c r="G21" s="4">
        <v>14</v>
      </c>
      <c r="H21" s="6">
        <f>VLOOKUP(E21,'[1]RAVI MARKETING'!$C$3:$D$93,2,FALSE)</f>
        <v>71</v>
      </c>
      <c r="I21" s="6">
        <f>G21*1</f>
        <v>14</v>
      </c>
      <c r="J21" s="6">
        <f>G21*8</f>
        <v>112</v>
      </c>
      <c r="K21" s="6">
        <v>25</v>
      </c>
      <c r="L21" s="6">
        <f>G21*H21+I21+J21+K21</f>
        <v>1145</v>
      </c>
    </row>
    <row r="22" spans="1:12">
      <c r="A22" s="20">
        <v>19</v>
      </c>
      <c r="B22" s="4" t="s">
        <v>20</v>
      </c>
      <c r="C22" s="4" t="s">
        <v>73</v>
      </c>
      <c r="D22" s="8" t="s">
        <v>75</v>
      </c>
      <c r="E22" s="4" t="s">
        <v>47</v>
      </c>
      <c r="F22" s="4" t="s">
        <v>26</v>
      </c>
      <c r="G22" s="4">
        <v>2</v>
      </c>
      <c r="H22" s="6">
        <f>VLOOKUP(E22,'[1]RAVI MARKETING'!$C$3:$D$93,2,FALSE)</f>
        <v>85</v>
      </c>
      <c r="I22" s="6">
        <f>G22*1</f>
        <v>2</v>
      </c>
      <c r="J22" s="6">
        <f>G22*8</f>
        <v>16</v>
      </c>
      <c r="K22" s="6">
        <v>25</v>
      </c>
      <c r="L22" s="6">
        <f>G22*H22+I22+J22+K22</f>
        <v>213</v>
      </c>
    </row>
    <row r="23" spans="1:12">
      <c r="A23" s="20">
        <v>20</v>
      </c>
      <c r="B23" s="4" t="s">
        <v>20</v>
      </c>
      <c r="C23" s="4" t="s">
        <v>74</v>
      </c>
      <c r="D23" s="8" t="s">
        <v>75</v>
      </c>
      <c r="E23" s="4" t="s">
        <v>48</v>
      </c>
      <c r="F23" s="4" t="s">
        <v>27</v>
      </c>
      <c r="G23" s="4">
        <v>10</v>
      </c>
      <c r="H23" s="6">
        <f>VLOOKUP(E23,'[1]RAVI MARKETING'!$C$3:$D$93,2,FALSE)</f>
        <v>95</v>
      </c>
      <c r="I23" s="6">
        <f>G23*1</f>
        <v>10</v>
      </c>
      <c r="J23" s="6">
        <f>G23*8</f>
        <v>80</v>
      </c>
      <c r="K23" s="6">
        <v>25</v>
      </c>
      <c r="L23" s="6">
        <f>G23*H23+I23+J23+K23</f>
        <v>1065</v>
      </c>
    </row>
    <row r="24" spans="1:12">
      <c r="A24" s="20">
        <v>21</v>
      </c>
      <c r="B24" s="4" t="s">
        <v>20</v>
      </c>
      <c r="C24" s="4" t="s">
        <v>69</v>
      </c>
      <c r="D24" s="8" t="s">
        <v>75</v>
      </c>
      <c r="E24" s="4" t="s">
        <v>45</v>
      </c>
      <c r="F24" s="4" t="s">
        <v>21</v>
      </c>
      <c r="G24" s="4">
        <v>8</v>
      </c>
      <c r="H24" s="6">
        <f>VLOOKUP(E24,'[1]RAVI MARKETING'!$C$3:$D$93,2,FALSE)</f>
        <v>101</v>
      </c>
      <c r="I24" s="6">
        <f>G24*1</f>
        <v>8</v>
      </c>
      <c r="J24" s="6">
        <f>G24*8</f>
        <v>64</v>
      </c>
      <c r="K24" s="6">
        <v>25</v>
      </c>
      <c r="L24" s="6">
        <f>G24*H24+I24+J24+K24</f>
        <v>905</v>
      </c>
    </row>
    <row r="25" spans="1:12">
      <c r="A25" s="20">
        <v>22</v>
      </c>
      <c r="B25" s="4" t="s">
        <v>20</v>
      </c>
      <c r="C25" s="4" t="s">
        <v>71</v>
      </c>
      <c r="D25" s="8" t="s">
        <v>75</v>
      </c>
      <c r="E25" s="4" t="s">
        <v>46</v>
      </c>
      <c r="F25" s="4" t="s">
        <v>24</v>
      </c>
      <c r="G25" s="4">
        <v>2</v>
      </c>
      <c r="H25" s="6">
        <f>VLOOKUP(E25,'[1]RAVI MARKETING'!$C$3:$D$93,2,FALSE)</f>
        <v>72</v>
      </c>
      <c r="I25" s="6">
        <f>G25*1</f>
        <v>2</v>
      </c>
      <c r="J25" s="6">
        <f>G25*8</f>
        <v>16</v>
      </c>
      <c r="K25" s="6">
        <v>25</v>
      </c>
      <c r="L25" s="6">
        <f>G25*H25+I25+J25+K25</f>
        <v>187</v>
      </c>
    </row>
    <row r="26" spans="1:12" s="3" customFormat="1">
      <c r="A26" s="10" t="s">
        <v>87</v>
      </c>
      <c r="B26" s="11"/>
      <c r="C26" s="11"/>
      <c r="D26" s="11"/>
      <c r="E26" s="11"/>
      <c r="F26" s="11"/>
      <c r="G26" s="11"/>
      <c r="H26" s="12"/>
      <c r="I26" s="12"/>
      <c r="J26" s="12"/>
      <c r="K26" s="13"/>
      <c r="L26" s="7">
        <f>SUM(L4:L25)</f>
        <v>12881</v>
      </c>
    </row>
    <row r="27" spans="1:12" s="3" customFormat="1" ht="30" customHeight="1">
      <c r="A27" s="14" t="s">
        <v>85</v>
      </c>
      <c r="B27" s="14"/>
      <c r="C27" s="14"/>
      <c r="D27" s="14"/>
      <c r="E27" s="14"/>
      <c r="F27" s="14"/>
      <c r="G27" s="14"/>
      <c r="H27" s="15"/>
      <c r="I27" s="15"/>
      <c r="J27" s="15"/>
      <c r="K27" s="15"/>
      <c r="L27" s="15"/>
    </row>
    <row r="28" spans="1:12" s="3" customFormat="1" ht="30" customHeight="1">
      <c r="A28" s="14" t="s">
        <v>28</v>
      </c>
      <c r="B28" s="14"/>
      <c r="C28" s="14"/>
      <c r="D28" s="14"/>
      <c r="E28" s="14"/>
      <c r="F28" s="14"/>
      <c r="G28" s="14"/>
      <c r="H28" s="15"/>
      <c r="I28" s="15"/>
      <c r="J28" s="15"/>
      <c r="K28" s="15"/>
      <c r="L28" s="15"/>
    </row>
    <row r="29" spans="1:12">
      <c r="G29" s="5">
        <f>SUM(G4:G25)</f>
        <v>135</v>
      </c>
    </row>
  </sheetData>
  <sortState ref="B4:L25">
    <sortCondition ref="B4:B25"/>
    <sortCondition ref="C4:C25"/>
  </sortState>
  <mergeCells count="7">
    <mergeCell ref="A26:K26"/>
    <mergeCell ref="A27:L27"/>
    <mergeCell ref="A28:L2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26" right="0.2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2024-08-12T14:42:13Z</cp:lastPrinted>
  <dcterms:created xsi:type="dcterms:W3CDTF">2024-08-10T10:35:25Z</dcterms:created>
  <dcterms:modified xsi:type="dcterms:W3CDTF">2024-08-12T14:42:15Z</dcterms:modified>
</cp:coreProperties>
</file>