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externalReferences>
    <externalReference r:id="rId2"/>
  </externalReferences>
  <definedNames>
    <definedName name="_xlnm._FilterDatabase" localSheetId="0" hidden="1">Consignment!#REF!</definedName>
  </definedNames>
  <calcPr calcId="124519"/>
</workbook>
</file>

<file path=xl/calcChain.xml><?xml version="1.0" encoding="utf-8"?>
<calcChain xmlns="http://schemas.openxmlformats.org/spreadsheetml/2006/main">
  <c r="L10" i="1"/>
  <c r="L5"/>
  <c r="L6"/>
  <c r="L7"/>
  <c r="L8"/>
  <c r="L9"/>
  <c r="L4"/>
  <c r="J5"/>
  <c r="J6"/>
  <c r="J7"/>
  <c r="J8"/>
  <c r="J9"/>
  <c r="J4"/>
  <c r="I5"/>
  <c r="I6"/>
  <c r="I7"/>
  <c r="I8"/>
  <c r="I9"/>
  <c r="I4"/>
  <c r="H6"/>
  <c r="H7"/>
  <c r="H9"/>
  <c r="H4"/>
  <c r="G14"/>
</calcChain>
</file>

<file path=xl/sharedStrings.xml><?xml version="1.0" encoding="utf-8"?>
<sst xmlns="http://schemas.openxmlformats.org/spreadsheetml/2006/main" count="49" uniqueCount="42">
  <si>
    <t>04/2/2026</t>
  </si>
  <si>
    <t>3284</t>
  </si>
  <si>
    <t>05/2/2026</t>
  </si>
  <si>
    <t>3285</t>
  </si>
  <si>
    <t>10/2/2026</t>
  </si>
  <si>
    <t>797</t>
  </si>
  <si>
    <t>3297</t>
  </si>
  <si>
    <t>23/2/2026</t>
  </si>
  <si>
    <t>3301</t>
  </si>
  <si>
    <t>27/2/2026</t>
  </si>
  <si>
    <t>3306</t>
  </si>
  <si>
    <t>JA/18765</t>
  </si>
  <si>
    <t>JA/18807</t>
  </si>
  <si>
    <t>JA/19075</t>
  </si>
  <si>
    <t>JA/19076</t>
  </si>
  <si>
    <t>JA/19651</t>
  </si>
  <si>
    <t>JA/19823</t>
  </si>
  <si>
    <t>DEOGARH</t>
  </si>
  <si>
    <t>SERAGADA</t>
  </si>
  <si>
    <t>KUCHINDA</t>
  </si>
  <si>
    <t>SHERAGADA</t>
  </si>
  <si>
    <t>BHADRAK</t>
  </si>
  <si>
    <t>CTC</t>
  </si>
  <si>
    <t>SL</t>
  </si>
  <si>
    <t>DATE</t>
  </si>
  <si>
    <t>LR NO</t>
  </si>
  <si>
    <t>INV NO</t>
  </si>
  <si>
    <t>FROM</t>
  </si>
  <si>
    <t>TO</t>
  </si>
  <si>
    <t>CASE</t>
  </si>
  <si>
    <t>RATE</t>
  </si>
  <si>
    <t>HAM</t>
  </si>
  <si>
    <t>DD.CH.</t>
  </si>
  <si>
    <t>LR.CH.</t>
  </si>
  <si>
    <t>AMOUNT</t>
  </si>
  <si>
    <t>Invoice
PRAGATI LOGISTICS,SAMANTA SAHI KHUNTIA LANE,8984191006
GST :21AGHPB9356M1Z9</t>
  </si>
  <si>
    <t xml:space="preserve">TO, 
ABHISTIKA ORGANIC
Address: SHED NO.S 2/185, P-II NIE  PLOT NO-1906 P, K NO 448 JAGATPUR,9437441815
GST No:21ABCFA2059A1ZD
</t>
  </si>
  <si>
    <t>GST to be paid by Consignor under Reverse Charge Mechanism (RCM) as per GST</t>
  </si>
  <si>
    <t>Thanking you for your business.
PRAGATI LOGISTICS</t>
  </si>
  <si>
    <t>Declaration � Kindly verify and confirm before 28/02/2026</t>
  </si>
  <si>
    <t>(RUPEES FOURTEEN THOUSAND TWO HUNDRED FIFTY ONLY)</t>
  </si>
  <si>
    <t>Bill Date: 28/02/2026
Bill NO : 27680
TotalAmount : 14250.00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</si>
</sst>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0" fillId="0" borderId="1" xfId="0" applyNumberFormat="1" applyBorder="1"/>
    <xf numFmtId="0" fontId="2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2" fillId="0" borderId="1" xfId="0" applyNumberFormat="1" applyFont="1" applyBorder="1"/>
    <xf numFmtId="2" fontId="0" fillId="0" borderId="1" xfId="0" applyNumberFormat="1" applyFont="1" applyBorder="1"/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57150</xdr:rowOff>
    </xdr:from>
    <xdr:to>
      <xdr:col>7</xdr:col>
      <xdr:colOff>161925</xdr:colOff>
      <xdr:row>0</xdr:row>
      <xdr:rowOff>1009650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49" y="57150"/>
          <a:ext cx="3686176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6/PAID%20BILL%20JAN%2026/ABHISTIKA%20ORGANIC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onsignment"/>
    </sheetNames>
    <sheetDataSet>
      <sheetData sheetId="0">
        <row r="4">
          <cell r="F4" t="str">
            <v>DHENKANAL</v>
          </cell>
          <cell r="G4">
            <v>4</v>
          </cell>
          <cell r="H4">
            <v>35</v>
          </cell>
        </row>
        <row r="5">
          <cell r="F5" t="str">
            <v>JHARSUGUDA</v>
          </cell>
          <cell r="G5">
            <v>10</v>
          </cell>
          <cell r="H5">
            <v>55</v>
          </cell>
        </row>
        <row r="6">
          <cell r="F6" t="str">
            <v>JHARSUGUDA</v>
          </cell>
          <cell r="G6">
            <v>10</v>
          </cell>
          <cell r="H6">
            <v>55</v>
          </cell>
        </row>
        <row r="7">
          <cell r="F7" t="str">
            <v>JHARSUGUDA</v>
          </cell>
          <cell r="G7">
            <v>15</v>
          </cell>
          <cell r="H7">
            <v>55</v>
          </cell>
        </row>
        <row r="8">
          <cell r="F8" t="str">
            <v>DEOGARH</v>
          </cell>
          <cell r="G8">
            <v>57</v>
          </cell>
          <cell r="H8">
            <v>55</v>
          </cell>
        </row>
        <row r="9">
          <cell r="F9" t="str">
            <v>KUCHINDA</v>
          </cell>
          <cell r="G9">
            <v>53</v>
          </cell>
          <cell r="H9">
            <v>55</v>
          </cell>
        </row>
        <row r="10">
          <cell r="F10" t="str">
            <v>BERHAMPUR</v>
          </cell>
          <cell r="G10">
            <v>20</v>
          </cell>
          <cell r="H10">
            <v>35</v>
          </cell>
        </row>
        <row r="11">
          <cell r="F11" t="str">
            <v>BHADRAK</v>
          </cell>
          <cell r="G11">
            <v>20</v>
          </cell>
          <cell r="H11">
            <v>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4"/>
  <sheetViews>
    <sheetView tabSelected="1" workbookViewId="0">
      <selection activeCell="O6" sqref="O6"/>
    </sheetView>
  </sheetViews>
  <sheetFormatPr defaultRowHeight="15"/>
  <cols>
    <col min="1" max="1" width="3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1.85546875" bestFit="1" customWidth="1"/>
    <col min="7" max="7" width="5.42578125" bestFit="1" customWidth="1"/>
    <col min="8" max="8" width="5.5703125" bestFit="1" customWidth="1"/>
    <col min="9" max="9" width="6.5703125" bestFit="1" customWidth="1"/>
    <col min="10" max="10" width="7.140625" bestFit="1" customWidth="1"/>
    <col min="11" max="11" width="6.5703125" bestFit="1" customWidth="1"/>
    <col min="12" max="12" width="9.42578125" bestFit="1" customWidth="1"/>
  </cols>
  <sheetData>
    <row r="1" spans="1:12" s="1" customFormat="1" ht="90" customHeight="1">
      <c r="A1" s="7"/>
      <c r="B1" s="7"/>
      <c r="C1" s="7"/>
      <c r="D1" s="7"/>
      <c r="E1" s="7"/>
      <c r="F1" s="7"/>
      <c r="G1" s="7"/>
      <c r="H1" s="7"/>
      <c r="I1" s="7" t="s">
        <v>35</v>
      </c>
      <c r="J1" s="7"/>
      <c r="K1" s="7"/>
      <c r="L1" s="7"/>
    </row>
    <row r="2" spans="1:12" s="1" customFormat="1" ht="90" customHeight="1">
      <c r="A2" s="7" t="s">
        <v>36</v>
      </c>
      <c r="B2" s="7"/>
      <c r="C2" s="7"/>
      <c r="D2" s="7"/>
      <c r="E2" s="7"/>
      <c r="F2" s="7"/>
      <c r="G2" s="7"/>
      <c r="H2" s="7"/>
      <c r="I2" s="7" t="s">
        <v>41</v>
      </c>
      <c r="J2" s="7"/>
      <c r="K2" s="7"/>
      <c r="L2" s="7"/>
    </row>
    <row r="3" spans="1:12" s="6" customFormat="1">
      <c r="A3" s="5" t="s">
        <v>23</v>
      </c>
      <c r="B3" s="5" t="s">
        <v>24</v>
      </c>
      <c r="C3" s="5" t="s">
        <v>25</v>
      </c>
      <c r="D3" s="5" t="s">
        <v>26</v>
      </c>
      <c r="E3" s="5" t="s">
        <v>27</v>
      </c>
      <c r="F3" s="5" t="s">
        <v>28</v>
      </c>
      <c r="G3" s="5" t="s">
        <v>29</v>
      </c>
      <c r="H3" s="4" t="s">
        <v>30</v>
      </c>
      <c r="I3" s="4" t="s">
        <v>31</v>
      </c>
      <c r="J3" s="4" t="s">
        <v>32</v>
      </c>
      <c r="K3" s="4" t="s">
        <v>33</v>
      </c>
      <c r="L3" s="4" t="s">
        <v>34</v>
      </c>
    </row>
    <row r="4" spans="1:12">
      <c r="A4" s="2">
        <v>1</v>
      </c>
      <c r="B4" s="2" t="s">
        <v>0</v>
      </c>
      <c r="C4" s="2" t="s">
        <v>11</v>
      </c>
      <c r="D4" s="2" t="s">
        <v>1</v>
      </c>
      <c r="E4" s="3" t="s">
        <v>22</v>
      </c>
      <c r="F4" s="2" t="s">
        <v>17</v>
      </c>
      <c r="G4" s="2">
        <v>53</v>
      </c>
      <c r="H4" s="16">
        <f>VLOOKUP(F4,[1]Consignment!$F$4:$H$11,3,FALSE)</f>
        <v>55</v>
      </c>
      <c r="I4" s="16">
        <f>G4*2</f>
        <v>106</v>
      </c>
      <c r="J4" s="16">
        <f>G4*8</f>
        <v>424</v>
      </c>
      <c r="K4" s="16">
        <v>30</v>
      </c>
      <c r="L4" s="16">
        <f>G4*H4+I4+J4+K4</f>
        <v>3475</v>
      </c>
    </row>
    <row r="5" spans="1:12">
      <c r="A5" s="2">
        <v>2</v>
      </c>
      <c r="B5" s="2" t="s">
        <v>2</v>
      </c>
      <c r="C5" s="2" t="s">
        <v>12</v>
      </c>
      <c r="D5" s="2" t="s">
        <v>3</v>
      </c>
      <c r="E5" s="3" t="s">
        <v>22</v>
      </c>
      <c r="F5" s="2" t="s">
        <v>18</v>
      </c>
      <c r="G5" s="2">
        <v>42</v>
      </c>
      <c r="H5" s="16">
        <v>55</v>
      </c>
      <c r="I5" s="16">
        <f t="shared" ref="I5:I9" si="0">G5*2</f>
        <v>84</v>
      </c>
      <c r="J5" s="16">
        <f t="shared" ref="J5:J9" si="1">G5*8</f>
        <v>336</v>
      </c>
      <c r="K5" s="16">
        <v>30</v>
      </c>
      <c r="L5" s="16">
        <f t="shared" ref="L5:L9" si="2">G5*H5+I5+J5+K5</f>
        <v>2760</v>
      </c>
    </row>
    <row r="6" spans="1:12">
      <c r="A6" s="2">
        <v>3</v>
      </c>
      <c r="B6" s="2" t="s">
        <v>4</v>
      </c>
      <c r="C6" s="2" t="s">
        <v>13</v>
      </c>
      <c r="D6" s="2" t="s">
        <v>5</v>
      </c>
      <c r="E6" s="3" t="s">
        <v>22</v>
      </c>
      <c r="F6" s="2" t="s">
        <v>19</v>
      </c>
      <c r="G6" s="2">
        <v>14</v>
      </c>
      <c r="H6" s="16">
        <f>VLOOKUP(F6,[1]Consignment!$F$4:$H$11,3,FALSE)</f>
        <v>55</v>
      </c>
      <c r="I6" s="16">
        <f t="shared" si="0"/>
        <v>28</v>
      </c>
      <c r="J6" s="16">
        <f t="shared" si="1"/>
        <v>112</v>
      </c>
      <c r="K6" s="16">
        <v>30</v>
      </c>
      <c r="L6" s="16">
        <f t="shared" si="2"/>
        <v>940</v>
      </c>
    </row>
    <row r="7" spans="1:12">
      <c r="A7" s="2">
        <v>4</v>
      </c>
      <c r="B7" s="2" t="s">
        <v>4</v>
      </c>
      <c r="C7" s="2" t="s">
        <v>14</v>
      </c>
      <c r="D7" s="2" t="s">
        <v>6</v>
      </c>
      <c r="E7" s="3" t="s">
        <v>22</v>
      </c>
      <c r="F7" s="2" t="s">
        <v>19</v>
      </c>
      <c r="G7" s="2">
        <v>59</v>
      </c>
      <c r="H7" s="16">
        <f>VLOOKUP(F7,[1]Consignment!$F$4:$H$11,3,FALSE)</f>
        <v>55</v>
      </c>
      <c r="I7" s="16">
        <f t="shared" si="0"/>
        <v>118</v>
      </c>
      <c r="J7" s="16">
        <f t="shared" si="1"/>
        <v>472</v>
      </c>
      <c r="K7" s="16">
        <v>30</v>
      </c>
      <c r="L7" s="16">
        <f t="shared" si="2"/>
        <v>3865</v>
      </c>
    </row>
    <row r="8" spans="1:12">
      <c r="A8" s="2">
        <v>5</v>
      </c>
      <c r="B8" s="2" t="s">
        <v>7</v>
      </c>
      <c r="C8" s="2" t="s">
        <v>15</v>
      </c>
      <c r="D8" s="2" t="s">
        <v>8</v>
      </c>
      <c r="E8" s="3" t="s">
        <v>22</v>
      </c>
      <c r="F8" s="2" t="s">
        <v>20</v>
      </c>
      <c r="G8" s="2">
        <v>45</v>
      </c>
      <c r="H8" s="16">
        <v>55</v>
      </c>
      <c r="I8" s="16">
        <f t="shared" si="0"/>
        <v>90</v>
      </c>
      <c r="J8" s="16">
        <f t="shared" si="1"/>
        <v>360</v>
      </c>
      <c r="K8" s="16">
        <v>30</v>
      </c>
      <c r="L8" s="16">
        <f t="shared" si="2"/>
        <v>2955</v>
      </c>
    </row>
    <row r="9" spans="1:12">
      <c r="A9" s="2">
        <v>6</v>
      </c>
      <c r="B9" s="2" t="s">
        <v>9</v>
      </c>
      <c r="C9" s="2" t="s">
        <v>16</v>
      </c>
      <c r="D9" s="2" t="s">
        <v>10</v>
      </c>
      <c r="E9" s="3" t="s">
        <v>22</v>
      </c>
      <c r="F9" s="2" t="s">
        <v>21</v>
      </c>
      <c r="G9" s="2">
        <v>5</v>
      </c>
      <c r="H9" s="16">
        <f>VLOOKUP(F9,[1]Consignment!$F$4:$H$11,3,FALSE)</f>
        <v>35</v>
      </c>
      <c r="I9" s="16">
        <f t="shared" si="0"/>
        <v>10</v>
      </c>
      <c r="J9" s="16">
        <f t="shared" si="1"/>
        <v>40</v>
      </c>
      <c r="K9" s="16">
        <v>30</v>
      </c>
      <c r="L9" s="16">
        <f t="shared" si="2"/>
        <v>255</v>
      </c>
    </row>
    <row r="10" spans="1:12" s="1" customFormat="1">
      <c r="A10" s="8" t="s">
        <v>40</v>
      </c>
      <c r="B10" s="9"/>
      <c r="C10" s="9"/>
      <c r="D10" s="9"/>
      <c r="E10" s="9"/>
      <c r="F10" s="9"/>
      <c r="G10" s="9"/>
      <c r="H10" s="9"/>
      <c r="I10" s="9"/>
      <c r="J10" s="9"/>
      <c r="K10" s="10"/>
      <c r="L10" s="11">
        <f>SUM(L4:L9)</f>
        <v>14250</v>
      </c>
    </row>
    <row r="11" spans="1:12" s="14" customFormat="1">
      <c r="A11" s="7" t="s">
        <v>37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3"/>
    </row>
    <row r="12" spans="1:12" s="14" customFormat="1">
      <c r="A12" s="7" t="s">
        <v>39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3"/>
    </row>
    <row r="13" spans="1:12" s="14" customFormat="1" ht="30" customHeight="1">
      <c r="A13" s="12" t="s">
        <v>38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3"/>
    </row>
    <row r="14" spans="1:12">
      <c r="G14" s="15">
        <f>SUM(G2:G9)</f>
        <v>218</v>
      </c>
    </row>
  </sheetData>
  <sortState ref="B2:G7">
    <sortCondition ref="B2"/>
  </sortState>
  <mergeCells count="8">
    <mergeCell ref="A1:H1"/>
    <mergeCell ref="I1:L1"/>
    <mergeCell ref="A2:H2"/>
    <mergeCell ref="I2:L2"/>
    <mergeCell ref="A10:K10"/>
    <mergeCell ref="A11:K11"/>
    <mergeCell ref="A12:K12"/>
    <mergeCell ref="A13:K13"/>
  </mergeCells>
  <conditionalFormatting sqref="C1:C2">
    <cfRule type="duplicateValues" dxfId="2" priority="2"/>
  </conditionalFormatting>
  <conditionalFormatting sqref="C10:C13">
    <cfRule type="duplicateValues" dxfId="1" priority="1"/>
  </conditionalFormatting>
  <pageMargins left="0.7" right="0.35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2026-03-07T05:37:15Z</cp:lastPrinted>
  <dcterms:created xsi:type="dcterms:W3CDTF">2026-03-07T05:37:34Z</dcterms:created>
  <dcterms:modified xsi:type="dcterms:W3CDTF">2026-03-07T05:37:35Z</dcterms:modified>
</cp:coreProperties>
</file>