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Invoice!$A$3:$K$21</definedName>
  </definedNames>
  <calcPr calcId="124519"/>
</workbook>
</file>

<file path=xl/calcChain.xml><?xml version="1.0" encoding="utf-8"?>
<calcChain xmlns="http://schemas.openxmlformats.org/spreadsheetml/2006/main">
  <c r="G21" i="1"/>
  <c r="J20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5"/>
  <c r="J4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</calcChain>
</file>

<file path=xl/sharedStrings.xml><?xml version="1.0" encoding="utf-8"?>
<sst xmlns="http://schemas.openxmlformats.org/spreadsheetml/2006/main" count="113" uniqueCount="86">
  <si>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</si>
  <si>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</si>
  <si>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</si>
  <si>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</si>
  <si>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</si>
  <si>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</si>
  <si>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</si>
  <si>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</si>
  <si>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</si>
  <si>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</si>
  <si>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JALESWAR</t>
  </si>
  <si>
    <t>BETANATI</t>
  </si>
  <si>
    <t>PANIKOILI</t>
  </si>
  <si>
    <t>BARAPADA</t>
  </si>
  <si>
    <t>BAISINGA</t>
  </si>
  <si>
    <t>BASTA</t>
  </si>
  <si>
    <t>BARBIL</t>
  </si>
  <si>
    <t>RAIRANGPUR</t>
  </si>
  <si>
    <t>BHADRAK</t>
  </si>
  <si>
    <t>GHANTESWAR</t>
  </si>
  <si>
    <t>CTC</t>
  </si>
  <si>
    <t>LR CH.</t>
  </si>
  <si>
    <t>PAHARAJPUR</t>
  </si>
  <si>
    <t xml:space="preserve">SKSK LOGISTICS
Address:MAHATAB ROAD,CUTTACK,9040461106
GST No:21AGRPA9143R1ZX
</t>
  </si>
  <si>
    <t>Kindly, verify &amp; confirm within 7 days, else GST will be filed by 20th OCTO, 2024. 
GST to be paid by Consignor under Reverse Charge Mechanism(RCM) as per GST.</t>
  </si>
  <si>
    <t>AMT</t>
  </si>
  <si>
    <t>PARTY NAME</t>
  </si>
  <si>
    <t>07/9/2024</t>
  </si>
  <si>
    <t>PL/JA/13401</t>
  </si>
  <si>
    <t>117</t>
  </si>
  <si>
    <t xml:space="preserve">BINAYAK SALES BASTA </t>
  </si>
  <si>
    <t>PL/JA/13403</t>
  </si>
  <si>
    <t>122</t>
  </si>
  <si>
    <t>jay guru agencies</t>
  </si>
  <si>
    <t>PL/JA/13415</t>
  </si>
  <si>
    <t>00123</t>
  </si>
  <si>
    <t>BHOGARAI</t>
  </si>
  <si>
    <t>SHREE ASHARAMJEE DISTRIBUTORS</t>
  </si>
  <si>
    <t>12/9/2024</t>
  </si>
  <si>
    <t>PL/JA/13703</t>
  </si>
  <si>
    <t>124</t>
  </si>
  <si>
    <t>PANCHAMUKHI ENTERPRISES</t>
  </si>
  <si>
    <t>14/9/2024</t>
  </si>
  <si>
    <t>PL/JA/13904</t>
  </si>
  <si>
    <t>00129</t>
  </si>
  <si>
    <t>Narayan sahu Khirod sahu</t>
  </si>
  <si>
    <t>16/9/2024</t>
  </si>
  <si>
    <t>PL/JA/14028</t>
  </si>
  <si>
    <t>136</t>
  </si>
  <si>
    <t>shanti agencies</t>
  </si>
  <si>
    <t>18/9/2024</t>
  </si>
  <si>
    <t>PL/JA/14124</t>
  </si>
  <si>
    <t>138</t>
  </si>
  <si>
    <t>MAA BHAGABATI TRADERS</t>
  </si>
  <si>
    <t>PL/JA/14125</t>
  </si>
  <si>
    <t>142</t>
  </si>
  <si>
    <t>AUM MAA ENTERPRISES betnotti</t>
  </si>
  <si>
    <t>PL/JA/14132</t>
  </si>
  <si>
    <t>139</t>
  </si>
  <si>
    <t>PURUNA BAZAR (BHADRAK)</t>
  </si>
  <si>
    <t>GANESH STORE</t>
  </si>
  <si>
    <t>23/9/2024</t>
  </si>
  <si>
    <t>PL/JA/14580</t>
  </si>
  <si>
    <t>00162</t>
  </si>
  <si>
    <t>UDALA</t>
  </si>
  <si>
    <t>MAYUKHA NARAYAN DAS</t>
  </si>
  <si>
    <t>PL/JA/14586</t>
  </si>
  <si>
    <t>155</t>
  </si>
  <si>
    <t>MAHALAXMI VARIETY STORE</t>
  </si>
  <si>
    <t>PL/JA/14600</t>
  </si>
  <si>
    <t>149</t>
  </si>
  <si>
    <t>APNA BAZAR</t>
  </si>
  <si>
    <t>PL/JA/14601</t>
  </si>
  <si>
    <t>148</t>
  </si>
  <si>
    <t>ANITA DEVI ENTERPRISES</t>
  </si>
  <si>
    <t>PL/JA/14609</t>
  </si>
  <si>
    <t>153</t>
  </si>
  <si>
    <t>PARAMATMA PHARMACEUTICALS</t>
  </si>
  <si>
    <t>PL/JA/14610</t>
  </si>
  <si>
    <t>156</t>
  </si>
  <si>
    <t>SHREE JAGANNATH PHARMACEUTICALS</t>
  </si>
  <si>
    <t>31/8/2024</t>
  </si>
  <si>
    <t>110</t>
  </si>
  <si>
    <t>PL/JA/12705</t>
  </si>
  <si>
    <t>(RUPEES THIRTY EIGHT THOUSAND FIVE HUNDRED EIGHTY FIVE ONLY)</t>
  </si>
  <si>
    <t xml:space="preserve">Bill Date: 30/09/2024
Bill NO : 22715
Total Amount: 38585.00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</si>
</sst>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right" wrapText="1"/>
    </xf>
    <xf numFmtId="2" fontId="1" fillId="0" borderId="6" xfId="0" applyNumberFormat="1" applyFont="1" applyBorder="1" applyAlignment="1">
      <alignment horizontal="right"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1" fillId="0" borderId="3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0" fillId="0" borderId="3" xfId="0" applyNumberFormat="1" applyFont="1" applyBorder="1" applyAlignment="1">
      <alignment vertical="center"/>
    </xf>
    <xf numFmtId="0" fontId="0" fillId="0" borderId="7" xfId="0" applyNumberFormat="1" applyFont="1" applyBorder="1" applyAlignment="1">
      <alignment horizontal="center"/>
    </xf>
    <xf numFmtId="2" fontId="0" fillId="0" borderId="6" xfId="0" applyNumberFormat="1" applyFont="1" applyBorder="1"/>
    <xf numFmtId="0" fontId="0" fillId="0" borderId="12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0" fillId="0" borderId="4" xfId="0" applyNumberFormat="1" applyBorder="1"/>
    <xf numFmtId="2" fontId="0" fillId="0" borderId="4" xfId="0" applyNumberFormat="1" applyFont="1" applyBorder="1"/>
    <xf numFmtId="2" fontId="0" fillId="0" borderId="13" xfId="0" applyNumberFormat="1" applyFont="1" applyBorder="1"/>
    <xf numFmtId="0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2" fontId="1" fillId="0" borderId="11" xfId="0" applyNumberFormat="1" applyFont="1" applyBorder="1" applyAlignment="1">
      <alignment vertical="center"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left" vertical="center" wrapText="1"/>
    </xf>
    <xf numFmtId="2" fontId="1" fillId="0" borderId="20" xfId="0" applyNumberFormat="1" applyFont="1" applyBorder="1" applyAlignment="1">
      <alignment horizontal="left" vertical="center" wrapText="1"/>
    </xf>
    <xf numFmtId="2" fontId="1" fillId="0" borderId="21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1" fillId="0" borderId="19" xfId="0" applyFont="1" applyBorder="1" applyAlignment="1">
      <alignment horizontal="left" wrapText="1"/>
    </xf>
    <xf numFmtId="0" fontId="1" fillId="0" borderId="7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0" fillId="0" borderId="22" xfId="0" applyNumberFormat="1" applyFont="1" applyBorder="1" applyAlignment="1">
      <alignment horizontal="center"/>
    </xf>
    <xf numFmtId="0" fontId="0" fillId="0" borderId="24" xfId="0" applyNumberFormat="1" applyFont="1" applyBorder="1"/>
    <xf numFmtId="0" fontId="0" fillId="0" borderId="24" xfId="0" applyNumberFormat="1" applyBorder="1"/>
    <xf numFmtId="2" fontId="0" fillId="0" borderId="24" xfId="0" applyNumberFormat="1" applyFont="1" applyBorder="1"/>
    <xf numFmtId="2" fontId="0" fillId="0" borderId="25" xfId="0" applyNumberFormat="1" applyFont="1" applyBorder="1"/>
    <xf numFmtId="0" fontId="1" fillId="0" borderId="26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right" vertical="center"/>
    </xf>
    <xf numFmtId="0" fontId="1" fillId="0" borderId="28" xfId="0" applyNumberFormat="1" applyFont="1" applyBorder="1" applyAlignment="1">
      <alignment horizontal="right" vertical="center"/>
    </xf>
    <xf numFmtId="2" fontId="1" fillId="0" borderId="16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wrapText="1"/>
    </xf>
    <xf numFmtId="0" fontId="1" fillId="0" borderId="23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114300</xdr:rowOff>
    </xdr:from>
    <xdr:to>
      <xdr:col>5</xdr:col>
      <xdr:colOff>914399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114300"/>
          <a:ext cx="3809999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QUOTATION/SK%20SK%20LOGISTIC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3">
          <cell r="C13" t="str">
            <v>DESTINATION</v>
          </cell>
          <cell r="D13" t="str">
            <v>DISTRICT</v>
          </cell>
          <cell r="E13" t="str">
            <v>RATE / CASE</v>
          </cell>
        </row>
        <row r="14">
          <cell r="C14" t="str">
            <v>BHAPUR</v>
          </cell>
          <cell r="D14" t="str">
            <v>DHENKANAL</v>
          </cell>
          <cell r="E14">
            <v>55</v>
          </cell>
        </row>
        <row r="15">
          <cell r="C15" t="str">
            <v>BHUBAN</v>
          </cell>
          <cell r="D15" t="str">
            <v>DHENKANAL</v>
          </cell>
          <cell r="E15">
            <v>70</v>
          </cell>
        </row>
        <row r="16">
          <cell r="C16" t="str">
            <v>DHENKANAL</v>
          </cell>
          <cell r="D16" t="str">
            <v>DHENKANAL</v>
          </cell>
          <cell r="E16">
            <v>45</v>
          </cell>
        </row>
        <row r="17">
          <cell r="C17" t="str">
            <v>HINDOL TOWN</v>
          </cell>
          <cell r="D17" t="str">
            <v>DHENKANAL</v>
          </cell>
          <cell r="E17">
            <v>60</v>
          </cell>
        </row>
        <row r="18">
          <cell r="C18" t="str">
            <v>JORANDA</v>
          </cell>
          <cell r="D18" t="str">
            <v>DHENKANAL</v>
          </cell>
          <cell r="E18">
            <v>100</v>
          </cell>
        </row>
        <row r="19">
          <cell r="C19" t="str">
            <v>KAMAKHYA NAGAR</v>
          </cell>
          <cell r="D19" t="str">
            <v>DHENKANAL</v>
          </cell>
          <cell r="E19">
            <v>55</v>
          </cell>
        </row>
        <row r="20">
          <cell r="C20" t="str">
            <v>ANANDAPUR</v>
          </cell>
          <cell r="D20" t="str">
            <v>KEONJHAR</v>
          </cell>
          <cell r="E20">
            <v>50</v>
          </cell>
        </row>
        <row r="21">
          <cell r="C21" t="str">
            <v>BARBIL</v>
          </cell>
          <cell r="D21" t="str">
            <v>KEONJHAR</v>
          </cell>
          <cell r="E21">
            <v>75</v>
          </cell>
        </row>
        <row r="22">
          <cell r="C22" t="str">
            <v>CHENAPADI</v>
          </cell>
          <cell r="D22" t="str">
            <v>KEONJHAR</v>
          </cell>
          <cell r="E22">
            <v>55</v>
          </cell>
        </row>
        <row r="23">
          <cell r="C23" t="str">
            <v>GHATAGAON</v>
          </cell>
          <cell r="D23" t="str">
            <v>KEONJHAR</v>
          </cell>
          <cell r="E23">
            <v>60</v>
          </cell>
        </row>
        <row r="24">
          <cell r="C24" t="str">
            <v>JHUMPURA</v>
          </cell>
          <cell r="D24" t="str">
            <v>KEONJHAR</v>
          </cell>
          <cell r="E24">
            <v>60</v>
          </cell>
        </row>
        <row r="25">
          <cell r="C25" t="str">
            <v>JODA</v>
          </cell>
          <cell r="D25" t="str">
            <v>KEONJHAR</v>
          </cell>
          <cell r="E25">
            <v>75</v>
          </cell>
        </row>
        <row r="26">
          <cell r="C26" t="str">
            <v>KEONJHAR</v>
          </cell>
          <cell r="D26" t="str">
            <v>KEONJHAR</v>
          </cell>
          <cell r="E26">
            <v>65</v>
          </cell>
        </row>
        <row r="27">
          <cell r="C27" t="str">
            <v>PANDAPADA</v>
          </cell>
          <cell r="D27" t="str">
            <v>KEONJHAR</v>
          </cell>
          <cell r="E27">
            <v>75</v>
          </cell>
        </row>
        <row r="28">
          <cell r="C28" t="str">
            <v>REMULI</v>
          </cell>
          <cell r="D28" t="str">
            <v>KEONJHAR</v>
          </cell>
          <cell r="E28">
            <v>75</v>
          </cell>
        </row>
        <row r="29">
          <cell r="C29" t="str">
            <v>TURUMUNGA</v>
          </cell>
          <cell r="D29" t="str">
            <v>KEONJHAR</v>
          </cell>
          <cell r="E29">
            <v>75</v>
          </cell>
        </row>
        <row r="30">
          <cell r="C30" t="str">
            <v>BAISINGA</v>
          </cell>
          <cell r="D30" t="str">
            <v>MAYURBHANJA</v>
          </cell>
          <cell r="E30">
            <v>70</v>
          </cell>
        </row>
        <row r="31">
          <cell r="C31" t="str">
            <v>BETANATI</v>
          </cell>
          <cell r="D31" t="str">
            <v>MAYURBHANJA</v>
          </cell>
          <cell r="E31">
            <v>75</v>
          </cell>
        </row>
        <row r="32">
          <cell r="C32" t="str">
            <v>BISOI</v>
          </cell>
          <cell r="D32" t="str">
            <v>MAYURBHANJA</v>
          </cell>
          <cell r="E32">
            <v>80</v>
          </cell>
        </row>
        <row r="33">
          <cell r="C33" t="str">
            <v>HATABATADA</v>
          </cell>
          <cell r="D33" t="str">
            <v>MAYURBHANJA</v>
          </cell>
          <cell r="E33">
            <v>80</v>
          </cell>
        </row>
        <row r="34">
          <cell r="C34" t="str">
            <v>JASHIPUR</v>
          </cell>
          <cell r="D34" t="str">
            <v>MAYURBHANJA</v>
          </cell>
          <cell r="E34">
            <v>85</v>
          </cell>
        </row>
        <row r="35">
          <cell r="C35" t="str">
            <v>KARANJIA</v>
          </cell>
          <cell r="D35" t="str">
            <v>MAYURBHANJA</v>
          </cell>
          <cell r="E35">
            <v>80</v>
          </cell>
        </row>
        <row r="36">
          <cell r="C36" t="str">
            <v>KHUNTA</v>
          </cell>
          <cell r="D36" t="str">
            <v>MAYURBHANJA</v>
          </cell>
          <cell r="E36">
            <v>80</v>
          </cell>
        </row>
        <row r="37">
          <cell r="C37" t="str">
            <v>RAIRANGPUR</v>
          </cell>
          <cell r="D37" t="str">
            <v>MAYURBHANJA</v>
          </cell>
          <cell r="E37">
            <v>90</v>
          </cell>
        </row>
        <row r="38">
          <cell r="C38" t="str">
            <v>THAKURMUNDA</v>
          </cell>
          <cell r="D38" t="str">
            <v>MAYURBHANJA</v>
          </cell>
          <cell r="E38">
            <v>90</v>
          </cell>
        </row>
        <row r="39">
          <cell r="C39" t="str">
            <v>PANIKOILI</v>
          </cell>
          <cell r="E39">
            <v>50</v>
          </cell>
        </row>
        <row r="40">
          <cell r="C40" t="str">
            <v>NARSINGHPUR</v>
          </cell>
          <cell r="E40">
            <v>60</v>
          </cell>
        </row>
        <row r="41">
          <cell r="C41" t="str">
            <v>BALIAPAL</v>
          </cell>
          <cell r="E41">
            <v>90</v>
          </cell>
        </row>
        <row r="42">
          <cell r="C42" t="str">
            <v>GHANTESWAR</v>
          </cell>
          <cell r="E42">
            <v>70</v>
          </cell>
        </row>
        <row r="43">
          <cell r="C43" t="str">
            <v>BARAPADA</v>
          </cell>
          <cell r="E43">
            <v>70</v>
          </cell>
        </row>
        <row r="44">
          <cell r="C44" t="str">
            <v>JALESWAR</v>
          </cell>
          <cell r="E44">
            <v>75</v>
          </cell>
        </row>
        <row r="45">
          <cell r="C45" t="str">
            <v>BINJHARPUR</v>
          </cell>
          <cell r="E45">
            <v>70</v>
          </cell>
        </row>
        <row r="46">
          <cell r="C46" t="str">
            <v>BOLAGARH</v>
          </cell>
          <cell r="E46">
            <v>65</v>
          </cell>
        </row>
        <row r="47">
          <cell r="C47" t="str">
            <v>BHADRAK</v>
          </cell>
          <cell r="E47">
            <v>60</v>
          </cell>
        </row>
        <row r="48">
          <cell r="C48" t="str">
            <v>PAHARAJPUR</v>
          </cell>
          <cell r="E48">
            <v>60</v>
          </cell>
        </row>
        <row r="49">
          <cell r="C49" t="str">
            <v>BASTA</v>
          </cell>
          <cell r="E49">
            <v>75</v>
          </cell>
        </row>
        <row r="50">
          <cell r="C50" t="str">
            <v>BHOGARAI</v>
          </cell>
          <cell r="E50">
            <v>90</v>
          </cell>
        </row>
        <row r="51">
          <cell r="C51" t="str">
            <v>UDALA</v>
          </cell>
          <cell r="E51">
            <v>75</v>
          </cell>
        </row>
        <row r="52">
          <cell r="C52" t="str">
            <v>PURUNA BAZAR (BHADRAK)</v>
          </cell>
          <cell r="E52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U7" sqref="U7"/>
    </sheetView>
  </sheetViews>
  <sheetFormatPr defaultRowHeight="15"/>
  <cols>
    <col min="1" max="1" width="4" style="1" customWidth="1"/>
    <col min="2" max="2" width="10.42578125" style="1" customWidth="1"/>
    <col min="3" max="3" width="12.42578125" style="1" customWidth="1"/>
    <col min="4" max="4" width="9.42578125" style="1" customWidth="1"/>
    <col min="5" max="5" width="7.28515625" style="1" customWidth="1"/>
    <col min="6" max="6" width="14.7109375" style="1" customWidth="1"/>
    <col min="7" max="7" width="7.28515625" style="1" customWidth="1"/>
    <col min="8" max="8" width="7.85546875" style="2" customWidth="1"/>
    <col min="9" max="9" width="8.5703125" style="2" customWidth="1"/>
    <col min="10" max="10" width="10.42578125" style="2" customWidth="1"/>
    <col min="11" max="11" width="36.28515625" style="1" bestFit="1" customWidth="1"/>
    <col min="12" max="16384" width="9.140625" style="1"/>
  </cols>
  <sheetData>
    <row r="1" spans="1:11" ht="90" customHeight="1" thickBot="1">
      <c r="A1" s="44"/>
      <c r="B1" s="45"/>
      <c r="C1" s="45"/>
      <c r="D1" s="45"/>
      <c r="E1" s="45"/>
      <c r="F1" s="45"/>
      <c r="G1" s="40" t="s">
        <v>0</v>
      </c>
      <c r="H1" s="40"/>
      <c r="I1" s="40"/>
      <c r="J1" s="41"/>
    </row>
    <row r="2" spans="1:11" ht="66.75" customHeight="1" thickBot="1">
      <c r="A2" s="46" t="s">
        <v>23</v>
      </c>
      <c r="B2" s="47"/>
      <c r="C2" s="47"/>
      <c r="D2" s="47"/>
      <c r="E2" s="47"/>
      <c r="F2" s="48"/>
      <c r="G2" s="42" t="s">
        <v>85</v>
      </c>
      <c r="H2" s="42"/>
      <c r="I2" s="42"/>
      <c r="J2" s="43"/>
    </row>
    <row r="3" spans="1:11" ht="15.75" thickBot="1">
      <c r="A3" s="28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29" t="s">
        <v>8</v>
      </c>
      <c r="H3" s="30" t="s">
        <v>9</v>
      </c>
      <c r="I3" s="30" t="s">
        <v>21</v>
      </c>
      <c r="J3" s="31" t="s">
        <v>25</v>
      </c>
      <c r="K3" s="18" t="s">
        <v>26</v>
      </c>
    </row>
    <row r="4" spans="1:11">
      <c r="A4" s="21">
        <v>1</v>
      </c>
      <c r="B4" s="7" t="s">
        <v>81</v>
      </c>
      <c r="C4" s="7" t="s">
        <v>83</v>
      </c>
      <c r="D4" s="7" t="s">
        <v>82</v>
      </c>
      <c r="E4" s="8" t="s">
        <v>20</v>
      </c>
      <c r="F4" s="7" t="s">
        <v>36</v>
      </c>
      <c r="G4" s="7">
        <v>24</v>
      </c>
      <c r="H4" s="9">
        <v>90</v>
      </c>
      <c r="I4" s="9">
        <v>50</v>
      </c>
      <c r="J4" s="27">
        <f t="shared" ref="J4" si="0">G4*H4+I4</f>
        <v>2210</v>
      </c>
      <c r="K4" s="19" t="s">
        <v>37</v>
      </c>
    </row>
    <row r="5" spans="1:11">
      <c r="A5" s="23">
        <f>A4+1</f>
        <v>2</v>
      </c>
      <c r="B5" s="24" t="s">
        <v>27</v>
      </c>
      <c r="C5" s="24" t="s">
        <v>28</v>
      </c>
      <c r="D5" s="24" t="s">
        <v>29</v>
      </c>
      <c r="E5" s="25" t="s">
        <v>20</v>
      </c>
      <c r="F5" s="24" t="s">
        <v>15</v>
      </c>
      <c r="G5" s="24">
        <v>35</v>
      </c>
      <c r="H5" s="26">
        <f>VLOOKUP(F5,[1]Sheet1!$C$13:$E$54,3,FALSE)</f>
        <v>75</v>
      </c>
      <c r="I5" s="26">
        <v>50</v>
      </c>
      <c r="J5" s="27">
        <f>G5*H5+I5</f>
        <v>2675</v>
      </c>
      <c r="K5" s="19" t="s">
        <v>30</v>
      </c>
    </row>
    <row r="6" spans="1:11">
      <c r="A6" s="23">
        <f t="shared" ref="A6:A19" si="1">A5+1</f>
        <v>3</v>
      </c>
      <c r="B6" s="7" t="s">
        <v>27</v>
      </c>
      <c r="C6" s="7" t="s">
        <v>31</v>
      </c>
      <c r="D6" s="7" t="s">
        <v>32</v>
      </c>
      <c r="E6" s="8" t="s">
        <v>20</v>
      </c>
      <c r="F6" s="7" t="s">
        <v>14</v>
      </c>
      <c r="G6" s="7">
        <v>13</v>
      </c>
      <c r="H6" s="9">
        <f>VLOOKUP(F6,[1]Sheet1!$C$13:$E$54,3,FALSE)</f>
        <v>70</v>
      </c>
      <c r="I6" s="9">
        <v>50</v>
      </c>
      <c r="J6" s="22">
        <f t="shared" ref="J6:J19" si="2">G6*H6+I6</f>
        <v>960</v>
      </c>
      <c r="K6" s="19" t="s">
        <v>33</v>
      </c>
    </row>
    <row r="7" spans="1:11">
      <c r="A7" s="23">
        <f t="shared" si="1"/>
        <v>4</v>
      </c>
      <c r="B7" s="7" t="s">
        <v>27</v>
      </c>
      <c r="C7" s="7" t="s">
        <v>34</v>
      </c>
      <c r="D7" s="7" t="s">
        <v>35</v>
      </c>
      <c r="E7" s="8" t="s">
        <v>20</v>
      </c>
      <c r="F7" s="7" t="s">
        <v>36</v>
      </c>
      <c r="G7" s="7">
        <v>25</v>
      </c>
      <c r="H7" s="9">
        <f>VLOOKUP(F7,[1]Sheet1!$C$13:$E$54,3,FALSE)</f>
        <v>90</v>
      </c>
      <c r="I7" s="9">
        <v>50</v>
      </c>
      <c r="J7" s="22">
        <f t="shared" si="2"/>
        <v>2300</v>
      </c>
      <c r="K7" s="19" t="s">
        <v>37</v>
      </c>
    </row>
    <row r="8" spans="1:11">
      <c r="A8" s="23">
        <f t="shared" si="1"/>
        <v>5</v>
      </c>
      <c r="B8" s="7" t="s">
        <v>38</v>
      </c>
      <c r="C8" s="7" t="s">
        <v>39</v>
      </c>
      <c r="D8" s="7" t="s">
        <v>40</v>
      </c>
      <c r="E8" s="8" t="s">
        <v>20</v>
      </c>
      <c r="F8" s="7" t="s">
        <v>13</v>
      </c>
      <c r="G8" s="7">
        <v>37</v>
      </c>
      <c r="H8" s="9">
        <f>VLOOKUP(F8,[1]Sheet1!$C$13:$E$54,3,FALSE)</f>
        <v>70</v>
      </c>
      <c r="I8" s="9">
        <v>50</v>
      </c>
      <c r="J8" s="22">
        <f t="shared" si="2"/>
        <v>2640</v>
      </c>
      <c r="K8" s="19" t="s">
        <v>41</v>
      </c>
    </row>
    <row r="9" spans="1:11">
      <c r="A9" s="23">
        <f t="shared" si="1"/>
        <v>6</v>
      </c>
      <c r="B9" s="7" t="s">
        <v>42</v>
      </c>
      <c r="C9" s="7" t="s">
        <v>43</v>
      </c>
      <c r="D9" s="7" t="s">
        <v>44</v>
      </c>
      <c r="E9" s="8" t="s">
        <v>20</v>
      </c>
      <c r="F9" s="7" t="s">
        <v>17</v>
      </c>
      <c r="G9" s="7">
        <v>46</v>
      </c>
      <c r="H9" s="9">
        <f>VLOOKUP(F9,[1]Sheet1!$C$13:$E$54,3,FALSE)</f>
        <v>90</v>
      </c>
      <c r="I9" s="9">
        <v>50</v>
      </c>
      <c r="J9" s="22">
        <f t="shared" si="2"/>
        <v>4190</v>
      </c>
      <c r="K9" s="19" t="s">
        <v>45</v>
      </c>
    </row>
    <row r="10" spans="1:11">
      <c r="A10" s="23">
        <f t="shared" si="1"/>
        <v>7</v>
      </c>
      <c r="B10" s="7" t="s">
        <v>46</v>
      </c>
      <c r="C10" s="7" t="s">
        <v>47</v>
      </c>
      <c r="D10" s="7" t="s">
        <v>48</v>
      </c>
      <c r="E10" s="8" t="s">
        <v>20</v>
      </c>
      <c r="F10" s="7" t="s">
        <v>10</v>
      </c>
      <c r="G10" s="7">
        <v>75</v>
      </c>
      <c r="H10" s="9">
        <f>VLOOKUP(F10,[1]Sheet1!$C$13:$E$54,3,FALSE)</f>
        <v>75</v>
      </c>
      <c r="I10" s="9">
        <v>50</v>
      </c>
      <c r="J10" s="22">
        <f t="shared" si="2"/>
        <v>5675</v>
      </c>
      <c r="K10" s="19" t="s">
        <v>49</v>
      </c>
    </row>
    <row r="11" spans="1:11">
      <c r="A11" s="23">
        <f t="shared" si="1"/>
        <v>8</v>
      </c>
      <c r="B11" s="7" t="s">
        <v>50</v>
      </c>
      <c r="C11" s="7" t="s">
        <v>51</v>
      </c>
      <c r="D11" s="7" t="s">
        <v>52</v>
      </c>
      <c r="E11" s="8" t="s">
        <v>20</v>
      </c>
      <c r="F11" s="7" t="s">
        <v>12</v>
      </c>
      <c r="G11" s="7">
        <v>38</v>
      </c>
      <c r="H11" s="9">
        <f>VLOOKUP(F11,[1]Sheet1!$C$13:$E$54,3,FALSE)</f>
        <v>50</v>
      </c>
      <c r="I11" s="9">
        <v>50</v>
      </c>
      <c r="J11" s="22">
        <f t="shared" si="2"/>
        <v>1950</v>
      </c>
      <c r="K11" s="19" t="s">
        <v>53</v>
      </c>
    </row>
    <row r="12" spans="1:11">
      <c r="A12" s="23">
        <f t="shared" si="1"/>
        <v>9</v>
      </c>
      <c r="B12" s="7" t="s">
        <v>50</v>
      </c>
      <c r="C12" s="7" t="s">
        <v>54</v>
      </c>
      <c r="D12" s="7" t="s">
        <v>55</v>
      </c>
      <c r="E12" s="8" t="s">
        <v>20</v>
      </c>
      <c r="F12" s="7" t="s">
        <v>11</v>
      </c>
      <c r="G12" s="7">
        <v>33</v>
      </c>
      <c r="H12" s="9">
        <f>VLOOKUP(F12,[1]Sheet1!$C$13:$E$54,3,FALSE)</f>
        <v>75</v>
      </c>
      <c r="I12" s="9">
        <v>50</v>
      </c>
      <c r="J12" s="22">
        <f t="shared" si="2"/>
        <v>2525</v>
      </c>
      <c r="K12" s="19" t="s">
        <v>56</v>
      </c>
    </row>
    <row r="13" spans="1:11" ht="30.75" customHeight="1">
      <c r="A13" s="23">
        <f t="shared" si="1"/>
        <v>10</v>
      </c>
      <c r="B13" s="10" t="s">
        <v>50</v>
      </c>
      <c r="C13" s="10" t="s">
        <v>57</v>
      </c>
      <c r="D13" s="10" t="s">
        <v>58</v>
      </c>
      <c r="E13" s="11" t="s">
        <v>20</v>
      </c>
      <c r="F13" s="12" t="s">
        <v>59</v>
      </c>
      <c r="G13" s="10">
        <v>28</v>
      </c>
      <c r="H13" s="13">
        <f>VLOOKUP(F13,[1]Sheet1!$C$13:$E$54,3,FALSE)</f>
        <v>60</v>
      </c>
      <c r="I13" s="13">
        <v>50</v>
      </c>
      <c r="J13" s="22">
        <f t="shared" si="2"/>
        <v>1730</v>
      </c>
      <c r="K13" s="20" t="s">
        <v>60</v>
      </c>
    </row>
    <row r="14" spans="1:11">
      <c r="A14" s="23">
        <f t="shared" si="1"/>
        <v>11</v>
      </c>
      <c r="B14" s="7" t="s">
        <v>61</v>
      </c>
      <c r="C14" s="7" t="s">
        <v>62</v>
      </c>
      <c r="D14" s="7" t="s">
        <v>63</v>
      </c>
      <c r="E14" s="8" t="s">
        <v>20</v>
      </c>
      <c r="F14" s="7" t="s">
        <v>64</v>
      </c>
      <c r="G14" s="7">
        <v>34</v>
      </c>
      <c r="H14" s="9">
        <f>VLOOKUP(F14,[1]Sheet1!$C$13:$E$54,3,FALSE)</f>
        <v>75</v>
      </c>
      <c r="I14" s="9">
        <v>50</v>
      </c>
      <c r="J14" s="22">
        <f t="shared" si="2"/>
        <v>2600</v>
      </c>
      <c r="K14" s="19" t="s">
        <v>65</v>
      </c>
    </row>
    <row r="15" spans="1:11">
      <c r="A15" s="23">
        <f t="shared" si="1"/>
        <v>12</v>
      </c>
      <c r="B15" s="7" t="s">
        <v>61</v>
      </c>
      <c r="C15" s="7" t="s">
        <v>66</v>
      </c>
      <c r="D15" s="7" t="s">
        <v>67</v>
      </c>
      <c r="E15" s="8" t="s">
        <v>20</v>
      </c>
      <c r="F15" s="4" t="s">
        <v>22</v>
      </c>
      <c r="G15" s="7">
        <v>26</v>
      </c>
      <c r="H15" s="9">
        <f>VLOOKUP(F15,[1]Sheet1!$C$13:$E$54,3,FALSE)</f>
        <v>60</v>
      </c>
      <c r="I15" s="9">
        <v>50</v>
      </c>
      <c r="J15" s="22">
        <f t="shared" si="2"/>
        <v>1610</v>
      </c>
      <c r="K15" s="19" t="s">
        <v>68</v>
      </c>
    </row>
    <row r="16" spans="1:11">
      <c r="A16" s="23">
        <f t="shared" si="1"/>
        <v>13</v>
      </c>
      <c r="B16" s="7" t="s">
        <v>61</v>
      </c>
      <c r="C16" s="7" t="s">
        <v>69</v>
      </c>
      <c r="D16" s="7" t="s">
        <v>70</v>
      </c>
      <c r="E16" s="8" t="s">
        <v>20</v>
      </c>
      <c r="F16" s="7" t="s">
        <v>16</v>
      </c>
      <c r="G16" s="7">
        <v>24</v>
      </c>
      <c r="H16" s="9">
        <f>VLOOKUP(F16,[1]Sheet1!$C$13:$E$54,3,FALSE)</f>
        <v>75</v>
      </c>
      <c r="I16" s="9">
        <v>50</v>
      </c>
      <c r="J16" s="22">
        <f t="shared" si="2"/>
        <v>1850</v>
      </c>
      <c r="K16" s="19" t="s">
        <v>71</v>
      </c>
    </row>
    <row r="17" spans="1:11">
      <c r="A17" s="23">
        <f t="shared" si="1"/>
        <v>14</v>
      </c>
      <c r="B17" s="7" t="s">
        <v>61</v>
      </c>
      <c r="C17" s="7" t="s">
        <v>72</v>
      </c>
      <c r="D17" s="7" t="s">
        <v>73</v>
      </c>
      <c r="E17" s="8" t="s">
        <v>20</v>
      </c>
      <c r="F17" s="7" t="s">
        <v>16</v>
      </c>
      <c r="G17" s="7">
        <v>6</v>
      </c>
      <c r="H17" s="9">
        <f>VLOOKUP(F17,[1]Sheet1!$C$13:$E$54,3,FALSE)</f>
        <v>75</v>
      </c>
      <c r="I17" s="9">
        <v>50</v>
      </c>
      <c r="J17" s="22">
        <f t="shared" si="2"/>
        <v>500</v>
      </c>
      <c r="K17" s="19" t="s">
        <v>74</v>
      </c>
    </row>
    <row r="18" spans="1:11">
      <c r="A18" s="23">
        <f t="shared" si="1"/>
        <v>15</v>
      </c>
      <c r="B18" s="7" t="s">
        <v>61</v>
      </c>
      <c r="C18" s="7" t="s">
        <v>75</v>
      </c>
      <c r="D18" s="7" t="s">
        <v>76</v>
      </c>
      <c r="E18" s="8" t="s">
        <v>20</v>
      </c>
      <c r="F18" s="7" t="s">
        <v>19</v>
      </c>
      <c r="G18" s="7">
        <v>21</v>
      </c>
      <c r="H18" s="9">
        <f>VLOOKUP(F18,[1]Sheet1!$C$13:$E$54,3,FALSE)</f>
        <v>70</v>
      </c>
      <c r="I18" s="9">
        <v>50</v>
      </c>
      <c r="J18" s="22">
        <f t="shared" si="2"/>
        <v>1520</v>
      </c>
      <c r="K18" s="19" t="s">
        <v>77</v>
      </c>
    </row>
    <row r="19" spans="1:11" ht="15.75" thickBot="1">
      <c r="A19" s="52">
        <f t="shared" si="1"/>
        <v>16</v>
      </c>
      <c r="B19" s="53" t="s">
        <v>61</v>
      </c>
      <c r="C19" s="53" t="s">
        <v>78</v>
      </c>
      <c r="D19" s="53" t="s">
        <v>79</v>
      </c>
      <c r="E19" s="54" t="s">
        <v>20</v>
      </c>
      <c r="F19" s="53" t="s">
        <v>18</v>
      </c>
      <c r="G19" s="53">
        <v>60</v>
      </c>
      <c r="H19" s="55">
        <f>VLOOKUP(F19,[1]Sheet1!$C$13:$E$54,3,FALSE)</f>
        <v>60</v>
      </c>
      <c r="I19" s="55">
        <v>50</v>
      </c>
      <c r="J19" s="56">
        <f t="shared" si="2"/>
        <v>3650</v>
      </c>
      <c r="K19" s="19" t="s">
        <v>80</v>
      </c>
    </row>
    <row r="20" spans="1:11" ht="15.75" thickBot="1">
      <c r="A20" s="57" t="s">
        <v>84</v>
      </c>
      <c r="B20" s="58"/>
      <c r="C20" s="58"/>
      <c r="D20" s="58"/>
      <c r="E20" s="58"/>
      <c r="F20" s="58"/>
      <c r="G20" s="58"/>
      <c r="H20" s="58"/>
      <c r="I20" s="59"/>
      <c r="J20" s="60">
        <f>SUM(J4:J19)</f>
        <v>38585</v>
      </c>
      <c r="K20" s="14"/>
    </row>
    <row r="21" spans="1:11" ht="15.75" thickBot="1">
      <c r="A21" s="15"/>
      <c r="B21" s="16"/>
      <c r="C21" s="16"/>
      <c r="D21" s="16"/>
      <c r="E21" s="16"/>
      <c r="F21" s="16"/>
      <c r="G21" s="62">
        <f>SUM(G4:G19)</f>
        <v>525</v>
      </c>
      <c r="H21" s="17"/>
      <c r="I21" s="17"/>
      <c r="J21" s="17"/>
      <c r="K21" s="16"/>
    </row>
    <row r="22" spans="1:11" s="5" customFormat="1">
      <c r="A22" s="49"/>
      <c r="B22" s="50"/>
      <c r="C22" s="50"/>
      <c r="D22" s="50"/>
      <c r="E22" s="50"/>
      <c r="F22" s="50"/>
      <c r="G22" s="61"/>
      <c r="H22" s="50"/>
      <c r="I22" s="51"/>
      <c r="J22" s="6"/>
    </row>
    <row r="23" spans="1:11" s="3" customFormat="1" ht="32.25" customHeight="1">
      <c r="A23" s="32" t="s">
        <v>24</v>
      </c>
      <c r="B23" s="33"/>
      <c r="C23" s="33"/>
      <c r="D23" s="33"/>
      <c r="E23" s="33"/>
      <c r="F23" s="33"/>
      <c r="G23" s="33"/>
      <c r="H23" s="33"/>
      <c r="I23" s="34"/>
      <c r="J23" s="35"/>
    </row>
    <row r="24" spans="1:11" s="3" customFormat="1" ht="30" customHeight="1" thickBot="1">
      <c r="A24" s="36" t="s">
        <v>1</v>
      </c>
      <c r="B24" s="37"/>
      <c r="C24" s="37"/>
      <c r="D24" s="37"/>
      <c r="E24" s="37"/>
      <c r="F24" s="37"/>
      <c r="G24" s="37"/>
      <c r="H24" s="37"/>
      <c r="I24" s="38"/>
      <c r="J24" s="39"/>
    </row>
  </sheetData>
  <sortState ref="B4:J21">
    <sortCondition ref="B4:B21"/>
    <sortCondition ref="C4:C21"/>
  </sortState>
  <mergeCells count="8">
    <mergeCell ref="A23:J23"/>
    <mergeCell ref="A24:J24"/>
    <mergeCell ref="G1:J1"/>
    <mergeCell ref="G2:J2"/>
    <mergeCell ref="A1:F1"/>
    <mergeCell ref="A2:F2"/>
    <mergeCell ref="A22:I22"/>
    <mergeCell ref="A20:I20"/>
  </mergeCells>
  <conditionalFormatting sqref="F15">
    <cfRule type="duplicateValues" dxfId="0" priority="1"/>
  </conditionalFormatting>
  <pageMargins left="0.4" right="0.2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2024-10-11T13:49:51Z</cp:lastPrinted>
  <dcterms:created xsi:type="dcterms:W3CDTF">2024-09-13T08:10:18Z</dcterms:created>
  <dcterms:modified xsi:type="dcterms:W3CDTF">2024-10-11T13:49:52Z</dcterms:modified>
</cp:coreProperties>
</file>