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19440" windowHeight="11160"/>
  </bookViews>
  <sheets>
    <sheet name="Invoice" sheetId="1" r:id="rId1"/>
  </sheets>
  <calcPr calcId="144525"/>
</workbook>
</file>

<file path=xl/calcChain.xml><?xml version="1.0" encoding="utf-8"?>
<calcChain xmlns="http://schemas.openxmlformats.org/spreadsheetml/2006/main">
  <c r="H23" i="1" l="1"/>
  <c r="G23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K4" i="1"/>
  <c r="K22" i="1" l="1"/>
</calcChain>
</file>

<file path=xl/sharedStrings.xml><?xml version="1.0" encoding="utf-8"?>
<sst xmlns="http://schemas.openxmlformats.org/spreadsheetml/2006/main" count="107" uniqueCount="73">
  <si>
    <t>Thanking you for your business.
PRAGATI LOGISTICS</t>
  </si>
  <si>
    <t>ROURKELA</t>
  </si>
  <si>
    <t>BARBIL</t>
  </si>
  <si>
    <t>TALCHER</t>
  </si>
  <si>
    <t>BHAWANIPATNA</t>
  </si>
  <si>
    <t>JEYPORE</t>
  </si>
  <si>
    <t>DATE</t>
  </si>
  <si>
    <t>FROM</t>
  </si>
  <si>
    <t>DESTINATION</t>
  </si>
  <si>
    <t>CASE</t>
  </si>
  <si>
    <t>RATE</t>
  </si>
  <si>
    <t>CTC</t>
  </si>
  <si>
    <t>WEIGHT</t>
  </si>
  <si>
    <t>SL.</t>
  </si>
  <si>
    <t>LR NO.</t>
  </si>
  <si>
    <t>INV. NO.</t>
  </si>
  <si>
    <t>LR CH.</t>
  </si>
  <si>
    <t>AMT.</t>
  </si>
  <si>
    <t>INVOICE
PRAGATI LOGISTICS,SAMANTA SAHI KHUNTIA LANE,8984191006
GST No: 21AGHPB9356M1Z9</t>
  </si>
  <si>
    <t xml:space="preserve">TO,
M/S INDAG RUBBER LIMITED
Address: PLOT NO - 70  NEW INDUSTRIAL ESTATE, PHASE - 1 JAGATPUR,9437007165
GST No: 21AAACI0868D1Z4
</t>
  </si>
  <si>
    <t>JODA</t>
  </si>
  <si>
    <t>Kindly, verify &amp; confirm within 7 days, else GST will be filed by 20th MAY, 2024. 
GST to be paid by Consignor under Reverse Charge Mechanism(RCM) as per GST.</t>
  </si>
  <si>
    <t>02/4/2024</t>
  </si>
  <si>
    <t>PL/JA/00095</t>
  </si>
  <si>
    <t>001</t>
  </si>
  <si>
    <t>05/4/2024</t>
  </si>
  <si>
    <t>PL/JA/00266</t>
  </si>
  <si>
    <t>10003</t>
  </si>
  <si>
    <t>10/4/2024</t>
  </si>
  <si>
    <t>PL/JA/00721</t>
  </si>
  <si>
    <t>10010</t>
  </si>
  <si>
    <t>15/4/2024</t>
  </si>
  <si>
    <t>PL/JA/00956</t>
  </si>
  <si>
    <t>19</t>
  </si>
  <si>
    <t>PL/JA/00967</t>
  </si>
  <si>
    <t>0015</t>
  </si>
  <si>
    <t>PL/JA/00992</t>
  </si>
  <si>
    <t>0018</t>
  </si>
  <si>
    <t>17/4/2024</t>
  </si>
  <si>
    <t>PL/JA/01087</t>
  </si>
  <si>
    <t>24</t>
  </si>
  <si>
    <t>19/4/2024</t>
  </si>
  <si>
    <t>PL/JA/01281</t>
  </si>
  <si>
    <t>0027</t>
  </si>
  <si>
    <t>RAYAGADA</t>
  </si>
  <si>
    <t>20/4/2024</t>
  </si>
  <si>
    <t>PL/JA/01367</t>
  </si>
  <si>
    <t>28</t>
  </si>
  <si>
    <t>24/4/2024</t>
  </si>
  <si>
    <t>PL/JA/01688</t>
  </si>
  <si>
    <t>0032</t>
  </si>
  <si>
    <t>25/4/2024</t>
  </si>
  <si>
    <t>PL/JA/01779</t>
  </si>
  <si>
    <t>34</t>
  </si>
  <si>
    <t>PL/JA/01832</t>
  </si>
  <si>
    <t>10037</t>
  </si>
  <si>
    <t>PL/JA/01997</t>
  </si>
  <si>
    <t>38</t>
  </si>
  <si>
    <t>27/4/2024</t>
  </si>
  <si>
    <t>PL/JA/01902</t>
  </si>
  <si>
    <t>10043</t>
  </si>
  <si>
    <t>29/4/2024</t>
  </si>
  <si>
    <t>PL/JA/01998</t>
  </si>
  <si>
    <t>46</t>
  </si>
  <si>
    <t>30/4/2024</t>
  </si>
  <si>
    <t>PL/JA/02180</t>
  </si>
  <si>
    <t>0056</t>
  </si>
  <si>
    <t>PL/JA/02251</t>
  </si>
  <si>
    <t>54</t>
  </si>
  <si>
    <t>PL/JA/02423</t>
  </si>
  <si>
    <t>0049</t>
  </si>
  <si>
    <t>(RUPEES ONE LAKH FOUR THOUSAND FIFTY TWO ONLY)</t>
  </si>
  <si>
    <t>Bill Date:  30/04/2024
Bill NO :  3474
Total Amount: 104052.00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</si>
</sst>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0" xfId="0" applyNumberFormat="1" applyFont="1" applyAlignment="1">
      <alignment horizontal="center" wrapText="1"/>
    </xf>
    <xf numFmtId="0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2" fontId="0" fillId="0" borderId="1" xfId="0" applyNumberFormat="1" applyFont="1" applyBorder="1"/>
    <xf numFmtId="2" fontId="1" fillId="0" borderId="1" xfId="0" applyNumberFormat="1" applyFont="1" applyBorder="1" applyAlignment="1">
      <alignment horizontal="right" vertical="center"/>
    </xf>
    <xf numFmtId="0" fontId="0" fillId="0" borderId="0" xfId="0" applyNumberFormat="1" applyFont="1" applyAlignment="1">
      <alignment horizontal="center"/>
    </xf>
    <xf numFmtId="2" fontId="0" fillId="0" borderId="0" xfId="0" applyNumberFormat="1" applyFont="1"/>
    <xf numFmtId="164" fontId="1" fillId="0" borderId="1" xfId="0" applyNumberFormat="1" applyFont="1" applyBorder="1" applyAlignment="1">
      <alignment horizontal="center"/>
    </xf>
    <xf numFmtId="0" fontId="2" fillId="0" borderId="1" xfId="0" applyNumberFormat="1" applyFont="1" applyBorder="1"/>
    <xf numFmtId="164" fontId="0" fillId="0" borderId="1" xfId="0" applyNumberFormat="1" applyFont="1" applyBorder="1"/>
    <xf numFmtId="0" fontId="1" fillId="0" borderId="2" xfId="0" applyNumberFormat="1" applyFont="1" applyBorder="1" applyAlignment="1">
      <alignment vertical="center" wrapText="1"/>
    </xf>
    <xf numFmtId="0" fontId="1" fillId="0" borderId="3" xfId="0" applyNumberFormat="1" applyFont="1" applyBorder="1" applyAlignment="1">
      <alignment vertical="center" wrapText="1"/>
    </xf>
    <xf numFmtId="2" fontId="1" fillId="0" borderId="3" xfId="0" applyNumberFormat="1" applyFont="1" applyBorder="1" applyAlignment="1">
      <alignment vertical="center" wrapText="1"/>
    </xf>
    <xf numFmtId="2" fontId="1" fillId="0" borderId="4" xfId="0" applyNumberFormat="1" applyFont="1" applyBorder="1" applyAlignment="1">
      <alignment vertical="center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left" vertical="center" wrapText="1"/>
    </xf>
    <xf numFmtId="2" fontId="1" fillId="0" borderId="2" xfId="0" applyNumberFormat="1" applyFont="1" applyBorder="1" applyAlignment="1">
      <alignment horizontal="left" vertical="center" wrapText="1"/>
    </xf>
    <xf numFmtId="2" fontId="1" fillId="0" borderId="3" xfId="0" applyNumberFormat="1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vertical="center"/>
    </xf>
    <xf numFmtId="0" fontId="1" fillId="0" borderId="3" xfId="0" applyNumberFormat="1" applyFont="1" applyBorder="1" applyAlignment="1">
      <alignment horizontal="right" vertical="center"/>
    </xf>
    <xf numFmtId="0" fontId="1" fillId="0" borderId="4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9523</xdr:colOff>
      <xdr:row>0</xdr:row>
      <xdr:rowOff>9524</xdr:rowOff>
    </xdr:from>
    <xdr:to>
      <xdr:col>6</xdr:col>
      <xdr:colOff>152400</xdr:colOff>
      <xdr:row>0</xdr:row>
      <xdr:rowOff>1066799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3" y="9524"/>
          <a:ext cx="4010027" cy="10572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tabSelected="1" workbookViewId="0">
      <selection activeCell="P2" sqref="P2"/>
    </sheetView>
  </sheetViews>
  <sheetFormatPr defaultRowHeight="15"/>
  <cols>
    <col min="1" max="1" width="4.28515625" style="1" customWidth="1"/>
    <col min="2" max="2" width="10.42578125" style="1" customWidth="1"/>
    <col min="3" max="3" width="11.7109375" style="1" bestFit="1" customWidth="1"/>
    <col min="4" max="4" width="9" style="1" bestFit="1" customWidth="1"/>
    <col min="5" max="5" width="6.42578125" style="1" bestFit="1" customWidth="1"/>
    <col min="6" max="6" width="16.140625" style="1" bestFit="1" customWidth="1"/>
    <col min="7" max="7" width="5.42578125" style="1" bestFit="1" customWidth="1"/>
    <col min="8" max="8" width="9.5703125" style="1" bestFit="1" customWidth="1"/>
    <col min="9" max="9" width="6.140625" style="1" customWidth="1"/>
    <col min="10" max="10" width="6.85546875" style="2" customWidth="1"/>
    <col min="11" max="11" width="10" style="2" customWidth="1"/>
    <col min="12" max="16384" width="9.140625" style="1"/>
  </cols>
  <sheetData>
    <row r="1" spans="1:11" ht="90" customHeight="1">
      <c r="A1" s="22"/>
      <c r="B1" s="22"/>
      <c r="C1" s="22"/>
      <c r="D1" s="22"/>
      <c r="E1" s="22"/>
      <c r="F1" s="22"/>
      <c r="G1" s="22"/>
      <c r="H1" s="23" t="s">
        <v>18</v>
      </c>
      <c r="I1" s="24"/>
      <c r="J1" s="24"/>
      <c r="K1" s="25"/>
    </row>
    <row r="2" spans="1:11" ht="90" customHeight="1">
      <c r="A2" s="22" t="s">
        <v>19</v>
      </c>
      <c r="B2" s="22"/>
      <c r="C2" s="22"/>
      <c r="D2" s="22"/>
      <c r="E2" s="22"/>
      <c r="F2" s="22"/>
      <c r="G2" s="22"/>
      <c r="H2" s="23" t="s">
        <v>72</v>
      </c>
      <c r="I2" s="24"/>
      <c r="J2" s="24"/>
      <c r="K2" s="25"/>
    </row>
    <row r="3" spans="1:11" s="4" customFormat="1" ht="15" customHeight="1">
      <c r="A3" s="5" t="s">
        <v>13</v>
      </c>
      <c r="B3" s="5" t="s">
        <v>6</v>
      </c>
      <c r="C3" s="5" t="s">
        <v>14</v>
      </c>
      <c r="D3" s="5" t="s">
        <v>15</v>
      </c>
      <c r="E3" s="5" t="s">
        <v>7</v>
      </c>
      <c r="F3" s="5" t="s">
        <v>8</v>
      </c>
      <c r="G3" s="5" t="s">
        <v>9</v>
      </c>
      <c r="H3" s="5" t="s">
        <v>12</v>
      </c>
      <c r="I3" s="6" t="s">
        <v>10</v>
      </c>
      <c r="J3" s="6" t="s">
        <v>16</v>
      </c>
      <c r="K3" s="6" t="s">
        <v>17</v>
      </c>
    </row>
    <row r="4" spans="1:11" s="4" customFormat="1" ht="15" customHeight="1">
      <c r="A4" s="7">
        <v>1</v>
      </c>
      <c r="B4" s="8" t="s">
        <v>22</v>
      </c>
      <c r="C4" s="8" t="s">
        <v>23</v>
      </c>
      <c r="D4" s="8" t="s">
        <v>24</v>
      </c>
      <c r="E4" s="14" t="s">
        <v>11</v>
      </c>
      <c r="F4" s="8" t="s">
        <v>20</v>
      </c>
      <c r="G4" s="8">
        <v>21</v>
      </c>
      <c r="H4" s="15">
        <v>630</v>
      </c>
      <c r="I4" s="9">
        <v>4.12</v>
      </c>
      <c r="J4" s="9">
        <v>50</v>
      </c>
      <c r="K4" s="9">
        <f t="shared" ref="K4:K21" si="0">H4*I4+J4</f>
        <v>2645.6</v>
      </c>
    </row>
    <row r="5" spans="1:11" s="4" customFormat="1" ht="15" customHeight="1">
      <c r="A5" s="7">
        <f>A4+1</f>
        <v>2</v>
      </c>
      <c r="B5" s="8" t="s">
        <v>25</v>
      </c>
      <c r="C5" s="8" t="s">
        <v>26</v>
      </c>
      <c r="D5" s="8" t="s">
        <v>27</v>
      </c>
      <c r="E5" s="14" t="s">
        <v>11</v>
      </c>
      <c r="F5" s="8" t="s">
        <v>3</v>
      </c>
      <c r="G5" s="8">
        <v>32</v>
      </c>
      <c r="H5" s="15">
        <v>834</v>
      </c>
      <c r="I5" s="9">
        <v>3.12</v>
      </c>
      <c r="J5" s="9">
        <v>50</v>
      </c>
      <c r="K5" s="9">
        <f t="shared" si="0"/>
        <v>2652.08</v>
      </c>
    </row>
    <row r="6" spans="1:11" s="4" customFormat="1" ht="15" customHeight="1">
      <c r="A6" s="7">
        <f t="shared" ref="A6:A21" si="1">A5+1</f>
        <v>3</v>
      </c>
      <c r="B6" s="8" t="s">
        <v>28</v>
      </c>
      <c r="C6" s="8" t="s">
        <v>29</v>
      </c>
      <c r="D6" s="8" t="s">
        <v>30</v>
      </c>
      <c r="E6" s="14" t="s">
        <v>11</v>
      </c>
      <c r="F6" s="8" t="s">
        <v>2</v>
      </c>
      <c r="G6" s="8">
        <v>52</v>
      </c>
      <c r="H6" s="15">
        <v>1768</v>
      </c>
      <c r="I6" s="9">
        <v>3.87</v>
      </c>
      <c r="J6" s="9">
        <v>50</v>
      </c>
      <c r="K6" s="9">
        <f t="shared" si="0"/>
        <v>6892.16</v>
      </c>
    </row>
    <row r="7" spans="1:11" s="4" customFormat="1" ht="15" customHeight="1">
      <c r="A7" s="7">
        <f t="shared" si="1"/>
        <v>4</v>
      </c>
      <c r="B7" s="8" t="s">
        <v>31</v>
      </c>
      <c r="C7" s="8" t="s">
        <v>32</v>
      </c>
      <c r="D7" s="8" t="s">
        <v>33</v>
      </c>
      <c r="E7" s="14" t="s">
        <v>11</v>
      </c>
      <c r="F7" s="8" t="s">
        <v>3</v>
      </c>
      <c r="G7" s="8">
        <v>76</v>
      </c>
      <c r="H7" s="15">
        <v>2403.41</v>
      </c>
      <c r="I7" s="9">
        <v>2.62</v>
      </c>
      <c r="J7" s="9">
        <v>50</v>
      </c>
      <c r="K7" s="9">
        <f t="shared" si="0"/>
        <v>6346.9341999999997</v>
      </c>
    </row>
    <row r="8" spans="1:11" s="4" customFormat="1" ht="15" customHeight="1">
      <c r="A8" s="7">
        <f t="shared" si="1"/>
        <v>5</v>
      </c>
      <c r="B8" s="8" t="s">
        <v>31</v>
      </c>
      <c r="C8" s="8" t="s">
        <v>34</v>
      </c>
      <c r="D8" s="8" t="s">
        <v>35</v>
      </c>
      <c r="E8" s="14" t="s">
        <v>11</v>
      </c>
      <c r="F8" s="8" t="s">
        <v>4</v>
      </c>
      <c r="G8" s="8">
        <v>30</v>
      </c>
      <c r="H8" s="15">
        <v>908.1</v>
      </c>
      <c r="I8" s="9">
        <v>4.12</v>
      </c>
      <c r="J8" s="9">
        <v>50</v>
      </c>
      <c r="K8" s="9">
        <f t="shared" si="0"/>
        <v>3791.3720000000003</v>
      </c>
    </row>
    <row r="9" spans="1:11" s="4" customFormat="1" ht="15" customHeight="1">
      <c r="A9" s="7">
        <f t="shared" si="1"/>
        <v>6</v>
      </c>
      <c r="B9" s="8" t="s">
        <v>31</v>
      </c>
      <c r="C9" s="8" t="s">
        <v>36</v>
      </c>
      <c r="D9" s="8" t="s">
        <v>37</v>
      </c>
      <c r="E9" s="14" t="s">
        <v>11</v>
      </c>
      <c r="F9" s="8" t="s">
        <v>5</v>
      </c>
      <c r="G9" s="8">
        <v>51</v>
      </c>
      <c r="H9" s="15">
        <v>1589.4</v>
      </c>
      <c r="I9" s="9">
        <v>4.62</v>
      </c>
      <c r="J9" s="9">
        <v>50</v>
      </c>
      <c r="K9" s="9">
        <f t="shared" si="0"/>
        <v>7393.0280000000002</v>
      </c>
    </row>
    <row r="10" spans="1:11" s="4" customFormat="1" ht="15" customHeight="1">
      <c r="A10" s="7">
        <f t="shared" si="1"/>
        <v>7</v>
      </c>
      <c r="B10" s="8" t="s">
        <v>38</v>
      </c>
      <c r="C10" s="8" t="s">
        <v>39</v>
      </c>
      <c r="D10" s="8" t="s">
        <v>40</v>
      </c>
      <c r="E10" s="14" t="s">
        <v>11</v>
      </c>
      <c r="F10" s="8" t="s">
        <v>2</v>
      </c>
      <c r="G10" s="8">
        <v>210</v>
      </c>
      <c r="H10" s="15">
        <v>5040</v>
      </c>
      <c r="I10" s="9">
        <v>3.37</v>
      </c>
      <c r="J10" s="9">
        <v>50</v>
      </c>
      <c r="K10" s="9">
        <f t="shared" si="0"/>
        <v>17034.8</v>
      </c>
    </row>
    <row r="11" spans="1:11" s="4" customFormat="1" ht="15" customHeight="1">
      <c r="A11" s="7">
        <f t="shared" si="1"/>
        <v>8</v>
      </c>
      <c r="B11" s="8" t="s">
        <v>41</v>
      </c>
      <c r="C11" s="8" t="s">
        <v>42</v>
      </c>
      <c r="D11" s="8" t="s">
        <v>43</v>
      </c>
      <c r="E11" s="14" t="s">
        <v>11</v>
      </c>
      <c r="F11" s="8" t="s">
        <v>44</v>
      </c>
      <c r="G11" s="8">
        <v>31</v>
      </c>
      <c r="H11" s="15">
        <v>968</v>
      </c>
      <c r="I11" s="9">
        <v>4.87</v>
      </c>
      <c r="J11" s="9">
        <v>50</v>
      </c>
      <c r="K11" s="9">
        <f t="shared" si="0"/>
        <v>4764.16</v>
      </c>
    </row>
    <row r="12" spans="1:11" s="4" customFormat="1" ht="15" customHeight="1">
      <c r="A12" s="7">
        <f t="shared" si="1"/>
        <v>9</v>
      </c>
      <c r="B12" s="8" t="s">
        <v>45</v>
      </c>
      <c r="C12" s="8" t="s">
        <v>46</v>
      </c>
      <c r="D12" s="8" t="s">
        <v>47</v>
      </c>
      <c r="E12" s="14" t="s">
        <v>11</v>
      </c>
      <c r="F12" s="8" t="s">
        <v>5</v>
      </c>
      <c r="G12" s="8">
        <v>19</v>
      </c>
      <c r="H12" s="15">
        <v>574.78</v>
      </c>
      <c r="I12" s="9">
        <v>4.87</v>
      </c>
      <c r="J12" s="9">
        <v>50</v>
      </c>
      <c r="K12" s="9">
        <f t="shared" si="0"/>
        <v>2849.1785999999997</v>
      </c>
    </row>
    <row r="13" spans="1:11" s="4" customFormat="1" ht="15" customHeight="1">
      <c r="A13" s="7">
        <f t="shared" si="1"/>
        <v>10</v>
      </c>
      <c r="B13" s="8" t="s">
        <v>48</v>
      </c>
      <c r="C13" s="8" t="s">
        <v>49</v>
      </c>
      <c r="D13" s="8" t="s">
        <v>50</v>
      </c>
      <c r="E13" s="14" t="s">
        <v>11</v>
      </c>
      <c r="F13" s="8" t="s">
        <v>3</v>
      </c>
      <c r="G13" s="8">
        <v>51</v>
      </c>
      <c r="H13" s="15">
        <v>1582</v>
      </c>
      <c r="I13" s="9">
        <v>2.87</v>
      </c>
      <c r="J13" s="9">
        <v>50</v>
      </c>
      <c r="K13" s="9">
        <f t="shared" si="0"/>
        <v>4590.34</v>
      </c>
    </row>
    <row r="14" spans="1:11" s="4" customFormat="1" ht="15" customHeight="1">
      <c r="A14" s="7">
        <f t="shared" si="1"/>
        <v>11</v>
      </c>
      <c r="B14" s="8" t="s">
        <v>51</v>
      </c>
      <c r="C14" s="8" t="s">
        <v>52</v>
      </c>
      <c r="D14" s="8" t="s">
        <v>53</v>
      </c>
      <c r="E14" s="14" t="s">
        <v>11</v>
      </c>
      <c r="F14" s="8" t="s">
        <v>2</v>
      </c>
      <c r="G14" s="8">
        <v>41</v>
      </c>
      <c r="H14" s="15">
        <v>984</v>
      </c>
      <c r="I14" s="9">
        <v>4.12</v>
      </c>
      <c r="J14" s="9">
        <v>50</v>
      </c>
      <c r="K14" s="9">
        <f t="shared" si="0"/>
        <v>4104.08</v>
      </c>
    </row>
    <row r="15" spans="1:11" s="4" customFormat="1" ht="15" customHeight="1">
      <c r="A15" s="7">
        <f t="shared" si="1"/>
        <v>12</v>
      </c>
      <c r="B15" s="8" t="s">
        <v>51</v>
      </c>
      <c r="C15" s="8" t="s">
        <v>54</v>
      </c>
      <c r="D15" s="8" t="s">
        <v>55</v>
      </c>
      <c r="E15" s="14" t="s">
        <v>11</v>
      </c>
      <c r="F15" s="8" t="s">
        <v>1</v>
      </c>
      <c r="G15" s="8">
        <v>37</v>
      </c>
      <c r="H15" s="15">
        <v>1032.45</v>
      </c>
      <c r="I15" s="9">
        <v>4.62</v>
      </c>
      <c r="J15" s="9">
        <v>50</v>
      </c>
      <c r="K15" s="9">
        <f t="shared" si="0"/>
        <v>4819.9189999999999</v>
      </c>
    </row>
    <row r="16" spans="1:11" s="4" customFormat="1" ht="15" customHeight="1">
      <c r="A16" s="7">
        <f t="shared" si="1"/>
        <v>13</v>
      </c>
      <c r="B16" s="8" t="s">
        <v>51</v>
      </c>
      <c r="C16" s="8" t="s">
        <v>56</v>
      </c>
      <c r="D16" s="8" t="s">
        <v>57</v>
      </c>
      <c r="E16" s="14" t="s">
        <v>11</v>
      </c>
      <c r="F16" s="8" t="s">
        <v>3</v>
      </c>
      <c r="G16" s="8">
        <v>26</v>
      </c>
      <c r="H16" s="15">
        <v>714.99</v>
      </c>
      <c r="I16" s="9">
        <v>3.12</v>
      </c>
      <c r="J16" s="9">
        <v>50</v>
      </c>
      <c r="K16" s="9">
        <f t="shared" si="0"/>
        <v>2280.7688000000003</v>
      </c>
    </row>
    <row r="17" spans="1:11" s="4" customFormat="1" ht="15" customHeight="1">
      <c r="A17" s="7">
        <f t="shared" si="1"/>
        <v>14</v>
      </c>
      <c r="B17" s="8" t="s">
        <v>58</v>
      </c>
      <c r="C17" s="8" t="s">
        <v>59</v>
      </c>
      <c r="D17" s="8" t="s">
        <v>60</v>
      </c>
      <c r="E17" s="14" t="s">
        <v>11</v>
      </c>
      <c r="F17" s="8" t="s">
        <v>20</v>
      </c>
      <c r="G17" s="8">
        <v>48</v>
      </c>
      <c r="H17" s="15">
        <v>1490.79</v>
      </c>
      <c r="I17" s="9">
        <v>3.87</v>
      </c>
      <c r="J17" s="9">
        <v>50</v>
      </c>
      <c r="K17" s="9">
        <f t="shared" si="0"/>
        <v>5819.3572999999997</v>
      </c>
    </row>
    <row r="18" spans="1:11" s="4" customFormat="1" ht="15" customHeight="1">
      <c r="A18" s="7">
        <f t="shared" si="1"/>
        <v>15</v>
      </c>
      <c r="B18" s="8" t="s">
        <v>61</v>
      </c>
      <c r="C18" s="8" t="s">
        <v>62</v>
      </c>
      <c r="D18" s="8" t="s">
        <v>63</v>
      </c>
      <c r="E18" s="14" t="s">
        <v>11</v>
      </c>
      <c r="F18" s="8" t="s">
        <v>3</v>
      </c>
      <c r="G18" s="8">
        <v>36</v>
      </c>
      <c r="H18" s="15">
        <v>1145.02</v>
      </c>
      <c r="I18" s="9">
        <v>2.87</v>
      </c>
      <c r="J18" s="9">
        <v>50</v>
      </c>
      <c r="K18" s="9">
        <f t="shared" si="0"/>
        <v>3336.2074000000002</v>
      </c>
    </row>
    <row r="19" spans="1:11" s="4" customFormat="1" ht="15" customHeight="1">
      <c r="A19" s="7">
        <f t="shared" si="1"/>
        <v>16</v>
      </c>
      <c r="B19" s="8" t="s">
        <v>64</v>
      </c>
      <c r="C19" s="8" t="s">
        <v>65</v>
      </c>
      <c r="D19" s="8" t="s">
        <v>66</v>
      </c>
      <c r="E19" s="14" t="s">
        <v>11</v>
      </c>
      <c r="F19" s="8" t="s">
        <v>3</v>
      </c>
      <c r="G19" s="8">
        <v>80</v>
      </c>
      <c r="H19" s="15">
        <v>2591.37</v>
      </c>
      <c r="I19" s="9">
        <v>2.62</v>
      </c>
      <c r="J19" s="9">
        <v>50</v>
      </c>
      <c r="K19" s="9">
        <f t="shared" si="0"/>
        <v>6839.3894</v>
      </c>
    </row>
    <row r="20" spans="1:11" s="4" customFormat="1" ht="15" customHeight="1">
      <c r="A20" s="7">
        <f t="shared" si="1"/>
        <v>17</v>
      </c>
      <c r="B20" s="8" t="s">
        <v>64</v>
      </c>
      <c r="C20" s="8" t="s">
        <v>67</v>
      </c>
      <c r="D20" s="8" t="s">
        <v>68</v>
      </c>
      <c r="E20" s="14" t="s">
        <v>11</v>
      </c>
      <c r="F20" s="8" t="s">
        <v>5</v>
      </c>
      <c r="G20" s="8">
        <v>118</v>
      </c>
      <c r="H20" s="15">
        <v>3541.35</v>
      </c>
      <c r="I20" s="9">
        <v>4.12</v>
      </c>
      <c r="J20" s="9">
        <v>50</v>
      </c>
      <c r="K20" s="9">
        <f t="shared" si="0"/>
        <v>14640.361999999999</v>
      </c>
    </row>
    <row r="21" spans="1:11" s="4" customFormat="1" ht="15" customHeight="1">
      <c r="A21" s="7">
        <f t="shared" si="1"/>
        <v>18</v>
      </c>
      <c r="B21" s="8" t="s">
        <v>64</v>
      </c>
      <c r="C21" s="8" t="s">
        <v>69</v>
      </c>
      <c r="D21" s="8" t="s">
        <v>70</v>
      </c>
      <c r="E21" s="14" t="s">
        <v>11</v>
      </c>
      <c r="F21" s="8" t="s">
        <v>4</v>
      </c>
      <c r="G21" s="8">
        <v>26</v>
      </c>
      <c r="H21" s="15">
        <v>777.14</v>
      </c>
      <c r="I21" s="9">
        <v>4.12</v>
      </c>
      <c r="J21" s="9">
        <v>50</v>
      </c>
      <c r="K21" s="9">
        <f t="shared" si="0"/>
        <v>3251.8168000000001</v>
      </c>
    </row>
    <row r="22" spans="1:11" s="4" customFormat="1" ht="15" customHeight="1">
      <c r="A22" s="26" t="s">
        <v>71</v>
      </c>
      <c r="B22" s="27"/>
      <c r="C22" s="27"/>
      <c r="D22" s="27"/>
      <c r="E22" s="27"/>
      <c r="F22" s="27"/>
      <c r="G22" s="27"/>
      <c r="H22" s="27"/>
      <c r="I22" s="27"/>
      <c r="J22" s="28"/>
      <c r="K22" s="10">
        <f>ROUND(SUM(K4:K21),0)</f>
        <v>104052</v>
      </c>
    </row>
    <row r="23" spans="1:11" s="4" customFormat="1" ht="15" customHeight="1">
      <c r="A23" s="11"/>
      <c r="B23"/>
      <c r="C23"/>
      <c r="D23"/>
      <c r="E23"/>
      <c r="F23"/>
      <c r="G23" s="5">
        <f>SUM(G4:G21)</f>
        <v>985</v>
      </c>
      <c r="H23" s="13">
        <f>SUM(H4:H21)</f>
        <v>28574.800000000003</v>
      </c>
      <c r="I23" s="12"/>
      <c r="J23" s="12"/>
      <c r="K23" s="12"/>
    </row>
    <row r="24" spans="1:11" s="3" customFormat="1" ht="31.5" customHeight="1">
      <c r="A24" s="16" t="s">
        <v>21</v>
      </c>
      <c r="B24" s="17"/>
      <c r="C24" s="17"/>
      <c r="D24" s="17"/>
      <c r="E24" s="17"/>
      <c r="F24" s="17"/>
      <c r="G24" s="17"/>
      <c r="H24" s="17"/>
      <c r="I24" s="17"/>
      <c r="J24" s="18"/>
      <c r="K24" s="19"/>
    </row>
    <row r="25" spans="1:11" s="3" customFormat="1" ht="30" customHeight="1">
      <c r="A25" s="20" t="s">
        <v>0</v>
      </c>
      <c r="B25" s="20"/>
      <c r="C25" s="20"/>
      <c r="D25" s="20"/>
      <c r="E25" s="20"/>
      <c r="F25" s="20"/>
      <c r="G25" s="20"/>
      <c r="H25" s="20"/>
      <c r="I25" s="20"/>
      <c r="J25" s="21"/>
      <c r="K25" s="21"/>
    </row>
  </sheetData>
  <sortState ref="B4:K28">
    <sortCondition ref="B4:B28"/>
    <sortCondition ref="C4:C28"/>
  </sortState>
  <mergeCells count="7">
    <mergeCell ref="A24:K24"/>
    <mergeCell ref="A25:K25"/>
    <mergeCell ref="A1:G1"/>
    <mergeCell ref="A2:G2"/>
    <mergeCell ref="H1:K1"/>
    <mergeCell ref="H2:K2"/>
    <mergeCell ref="A22:J22"/>
  </mergeCells>
  <pageMargins left="0.28000000000000003" right="0.1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2024-04-12T14:38:22Z</cp:lastPrinted>
  <dcterms:created xsi:type="dcterms:W3CDTF">2023-09-13T11:12:27Z</dcterms:created>
  <dcterms:modified xsi:type="dcterms:W3CDTF">2024-05-11T14:12:47Z</dcterms:modified>
</cp:coreProperties>
</file>