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Invoice!$A$3:$K$18</definedName>
  </definedNames>
  <calcPr calcId="124519"/>
</workbook>
</file>

<file path=xl/calcChain.xml><?xml version="1.0" encoding="utf-8"?>
<calcChain xmlns="http://schemas.openxmlformats.org/spreadsheetml/2006/main">
  <c r="G16" i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15" l="1"/>
</calcChain>
</file>

<file path=xl/sharedStrings.xml><?xml version="1.0" encoding="utf-8"?>
<sst xmlns="http://schemas.openxmlformats.org/spreadsheetml/2006/main" count="72" uniqueCount="58">
  <si>
    <t>INVOICE
PRAGATI LOGISTICS,SAMANTA SAHI KHUNTIA LANE,8984191006
GST No:21AGHPB9356M1Z9</t>
  </si>
  <si>
    <t>Thanking you for your business.
PRAGATI LOGISTICS</t>
  </si>
  <si>
    <t>DATE</t>
  </si>
  <si>
    <t>CASE</t>
  </si>
  <si>
    <t>RATE</t>
  </si>
  <si>
    <t xml:space="preserve">KRISHNA ASSOCIATES
Address:gamandia bajrakabati road cuttack,9437013276
GST No:21BBUPT9954N1ZH
</t>
  </si>
  <si>
    <t>SL.</t>
  </si>
  <si>
    <t>LR NO.</t>
  </si>
  <si>
    <t>INV. NO.</t>
  </si>
  <si>
    <t>FROM</t>
  </si>
  <si>
    <t>DESTINATION</t>
  </si>
  <si>
    <t>DD.CH.</t>
  </si>
  <si>
    <t>LR CH.</t>
  </si>
  <si>
    <t>AMT.</t>
  </si>
  <si>
    <t>CTC</t>
  </si>
  <si>
    <t>BHUBANESWAR</t>
  </si>
  <si>
    <t>BANKI</t>
  </si>
  <si>
    <t>NARSINGHPUR</t>
  </si>
  <si>
    <t>Kindly, verify &amp; confirm within 7 days, else GST will be filed by 20th APRIL, 2025. 
GST to be paid by Consignor under Reverse Charge Mechanism(RCM) as per GST.</t>
  </si>
  <si>
    <t>02/3/2025</t>
  </si>
  <si>
    <t>PL/JA/26993</t>
  </si>
  <si>
    <t>179</t>
  </si>
  <si>
    <t>PL/JA/26995</t>
  </si>
  <si>
    <t>180</t>
  </si>
  <si>
    <t>JATNI</t>
  </si>
  <si>
    <t>03/3/2025</t>
  </si>
  <si>
    <t>PL/JA/26997</t>
  </si>
  <si>
    <t>177</t>
  </si>
  <si>
    <t>GONDIA</t>
  </si>
  <si>
    <t>04/3/2025</t>
  </si>
  <si>
    <t>PL/JA/27143</t>
  </si>
  <si>
    <t>178</t>
  </si>
  <si>
    <t>JORANDA</t>
  </si>
  <si>
    <t>07/3/2025</t>
  </si>
  <si>
    <t>PL/JA/27398</t>
  </si>
  <si>
    <t>189</t>
  </si>
  <si>
    <t>08/3/2025</t>
  </si>
  <si>
    <t>PL/JA/27423</t>
  </si>
  <si>
    <t>199</t>
  </si>
  <si>
    <t>BHUBAN</t>
  </si>
  <si>
    <t>PL/JA/27473</t>
  </si>
  <si>
    <t>198</t>
  </si>
  <si>
    <t>KANPUR</t>
  </si>
  <si>
    <t>PL/JA/27474</t>
  </si>
  <si>
    <t>202</t>
  </si>
  <si>
    <t>BARAMBA</t>
  </si>
  <si>
    <t>09/3/2025</t>
  </si>
  <si>
    <t>PL/JA/27630</t>
  </si>
  <si>
    <t>205</t>
  </si>
  <si>
    <t>10/3/2025</t>
  </si>
  <si>
    <t>PL/DO/23540</t>
  </si>
  <si>
    <t>204</t>
  </si>
  <si>
    <t>20/3/2025</t>
  </si>
  <si>
    <t>PL/DO/24091</t>
  </si>
  <si>
    <t>231</t>
  </si>
  <si>
    <t>PATTAMUNDAI</t>
  </si>
  <si>
    <t>(RUPEES FOUR THOUSAND SEVEN HUNDRED TWENTY NINE ONLY)</t>
  </si>
  <si>
    <t>Bill Date: 31/03/2025
Bill NO : 38899
Total Amount: 4729.00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</si>
</sst>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2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0" fontId="0" fillId="0" borderId="17" xfId="0" applyNumberFormat="1" applyFont="1" applyBorder="1" applyAlignment="1">
      <alignment horizontal="center"/>
    </xf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2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1" fillId="0" borderId="12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5</xdr:col>
      <xdr:colOff>971551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0"/>
          <a:ext cx="37147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NEW / RATE /CS</v>
          </cell>
        </row>
        <row r="4">
          <cell r="C4" t="str">
            <v>BALASORE</v>
          </cell>
          <cell r="D4">
            <v>58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</row>
        <row r="8">
          <cell r="C8" t="str">
            <v>CHANDPUR</v>
          </cell>
          <cell r="D8">
            <v>58</v>
          </cell>
        </row>
        <row r="9">
          <cell r="C9" t="str">
            <v>JATNI</v>
          </cell>
          <cell r="D9">
            <v>58</v>
          </cell>
        </row>
        <row r="10">
          <cell r="C10" t="str">
            <v>JIGNIPUR</v>
          </cell>
          <cell r="D10">
            <v>58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</row>
        <row r="14">
          <cell r="C14" t="str">
            <v>PURI</v>
          </cell>
          <cell r="D14">
            <v>58</v>
          </cell>
        </row>
        <row r="15">
          <cell r="C15" t="str">
            <v>TANGI</v>
          </cell>
          <cell r="D15">
            <v>58</v>
          </cell>
        </row>
        <row r="16">
          <cell r="C16" t="str">
            <v>DHENKANAL</v>
          </cell>
          <cell r="D16">
            <v>58</v>
          </cell>
        </row>
        <row r="17">
          <cell r="C17" t="str">
            <v>TALCHER</v>
          </cell>
          <cell r="D17">
            <v>69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</row>
        <row r="22">
          <cell r="C22" t="str">
            <v>JAJPUR TOWN</v>
          </cell>
          <cell r="D22">
            <v>58</v>
          </cell>
        </row>
        <row r="23">
          <cell r="C23" t="str">
            <v>BASUDEVPUR</v>
          </cell>
          <cell r="D23">
            <v>63.5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</row>
        <row r="26">
          <cell r="C26" t="str">
            <v>PARADEEP</v>
          </cell>
          <cell r="D26">
            <v>58</v>
          </cell>
        </row>
        <row r="27">
          <cell r="C27" t="str">
            <v>ANGUL</v>
          </cell>
          <cell r="D27">
            <v>58</v>
          </cell>
        </row>
        <row r="28">
          <cell r="C28" t="str">
            <v>KUJANGA</v>
          </cell>
          <cell r="D28">
            <v>63.5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</row>
        <row r="33">
          <cell r="C33" t="str">
            <v>NALCO</v>
          </cell>
          <cell r="D33">
            <v>63.5</v>
          </cell>
        </row>
        <row r="34">
          <cell r="C34" t="str">
            <v>NIALI</v>
          </cell>
          <cell r="D34">
            <v>69</v>
          </cell>
        </row>
        <row r="35">
          <cell r="C35" t="str">
            <v>KAKATPUR</v>
          </cell>
          <cell r="D35">
            <v>69</v>
          </cell>
        </row>
        <row r="36">
          <cell r="C36" t="str">
            <v>BALICHANDRAPUR</v>
          </cell>
          <cell r="D36">
            <v>63.5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</row>
        <row r="39">
          <cell r="C39" t="str">
            <v>CHANDIKHOL</v>
          </cell>
          <cell r="D39">
            <v>58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</row>
        <row r="46">
          <cell r="C46" t="str">
            <v>PATTAMUNDAI</v>
          </cell>
          <cell r="D46">
            <v>63.5</v>
          </cell>
        </row>
        <row r="47">
          <cell r="C47" t="str">
            <v>SORO</v>
          </cell>
          <cell r="D47">
            <v>63.5</v>
          </cell>
        </row>
        <row r="48">
          <cell r="C48" t="str">
            <v>KAMAKHYANAGAR</v>
          </cell>
          <cell r="D48">
            <v>58</v>
          </cell>
        </row>
        <row r="49">
          <cell r="C49" t="str">
            <v>RAHAMA</v>
          </cell>
          <cell r="D49">
            <v>58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</row>
        <row r="52">
          <cell r="C52" t="str">
            <v>SALIPUR</v>
          </cell>
          <cell r="D52">
            <v>58</v>
          </cell>
        </row>
        <row r="53">
          <cell r="C53" t="str">
            <v>NARSINGHPUR</v>
          </cell>
          <cell r="D53">
            <v>75</v>
          </cell>
        </row>
        <row r="54">
          <cell r="C54" t="str">
            <v>ATHAGARH</v>
          </cell>
          <cell r="D54">
            <v>60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</row>
        <row r="59">
          <cell r="C59" t="str">
            <v>PAGA</v>
          </cell>
          <cell r="D59">
            <v>58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</row>
        <row r="62">
          <cell r="C62" t="str">
            <v>BANKI</v>
          </cell>
          <cell r="D62">
            <v>68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</row>
        <row r="65">
          <cell r="C65" t="str">
            <v>CHHATIA</v>
          </cell>
          <cell r="D65">
            <v>58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</row>
        <row r="84">
          <cell r="C84" t="str">
            <v>NAYAHAT</v>
          </cell>
          <cell r="D84">
            <v>60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</row>
        <row r="94">
          <cell r="C94" t="str">
            <v>BHUBAN</v>
          </cell>
          <cell r="D94">
            <v>70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</row>
        <row r="136">
          <cell r="C136" t="str">
            <v>KORUA</v>
          </cell>
          <cell r="D136">
            <v>65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</row>
        <row r="155">
          <cell r="C155" t="str">
            <v>SIMINAI</v>
          </cell>
          <cell r="D155">
            <v>65</v>
          </cell>
        </row>
        <row r="156">
          <cell r="C156" t="str">
            <v>PAIKAPADA</v>
          </cell>
          <cell r="D156">
            <v>75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</row>
        <row r="167">
          <cell r="C167" t="str">
            <v>HARIPUR HAT</v>
          </cell>
          <cell r="D167">
            <v>58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</row>
        <row r="193">
          <cell r="C193" t="str">
            <v>DAMANA</v>
          </cell>
          <cell r="D193">
            <v>47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</row>
        <row r="196">
          <cell r="C196" t="str">
            <v>OLAVAR</v>
          </cell>
          <cell r="D196">
            <v>90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AA5" sqref="Z5:AA5"/>
    </sheetView>
  </sheetViews>
  <sheetFormatPr defaultRowHeight="15"/>
  <cols>
    <col min="1" max="1" width="4" style="1" customWidth="1"/>
    <col min="2" max="2" width="9.7109375" style="1" bestFit="1" customWidth="1"/>
    <col min="3" max="3" width="12.5703125" style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42578125" style="2" customWidth="1"/>
    <col min="8" max="8" width="7.42578125" style="2" customWidth="1"/>
    <col min="9" max="9" width="7.85546875" style="2" customWidth="1"/>
    <col min="10" max="10" width="7.28515625" style="2" customWidth="1"/>
    <col min="11" max="11" width="9" style="1" customWidth="1"/>
    <col min="12" max="16384" width="9.140625" style="1"/>
  </cols>
  <sheetData>
    <row r="1" spans="1:11" ht="90" customHeight="1" thickBot="1">
      <c r="A1" s="10"/>
      <c r="B1" s="11"/>
      <c r="C1" s="11"/>
      <c r="D1" s="11"/>
      <c r="E1" s="11"/>
      <c r="F1" s="11"/>
      <c r="G1" s="18" t="s">
        <v>0</v>
      </c>
      <c r="H1" s="18"/>
      <c r="I1" s="18"/>
      <c r="J1" s="18"/>
      <c r="K1" s="19"/>
    </row>
    <row r="2" spans="1:11" ht="63" customHeight="1" thickBot="1">
      <c r="A2" s="45" t="s">
        <v>5</v>
      </c>
      <c r="B2" s="46"/>
      <c r="C2" s="46"/>
      <c r="D2" s="46"/>
      <c r="E2" s="46"/>
      <c r="F2" s="47"/>
      <c r="G2" s="20" t="s">
        <v>57</v>
      </c>
      <c r="H2" s="21"/>
      <c r="I2" s="21"/>
      <c r="J2" s="21"/>
      <c r="K2" s="22"/>
    </row>
    <row r="3" spans="1:11" s="4" customFormat="1" ht="15" customHeight="1" thickBot="1">
      <c r="A3" s="24" t="s">
        <v>6</v>
      </c>
      <c r="B3" s="25" t="s">
        <v>2</v>
      </c>
      <c r="C3" s="25" t="s">
        <v>7</v>
      </c>
      <c r="D3" s="25" t="s">
        <v>8</v>
      </c>
      <c r="E3" s="25" t="s">
        <v>9</v>
      </c>
      <c r="F3" s="25" t="s">
        <v>10</v>
      </c>
      <c r="G3" s="25" t="s">
        <v>3</v>
      </c>
      <c r="H3" s="26" t="s">
        <v>4</v>
      </c>
      <c r="I3" s="26" t="s">
        <v>11</v>
      </c>
      <c r="J3" s="26" t="s">
        <v>12</v>
      </c>
      <c r="K3" s="27" t="s">
        <v>13</v>
      </c>
    </row>
    <row r="4" spans="1:11" s="4" customFormat="1" ht="15" customHeight="1">
      <c r="A4" s="33">
        <v>1</v>
      </c>
      <c r="B4" s="34" t="s">
        <v>19</v>
      </c>
      <c r="C4" s="34" t="s">
        <v>20</v>
      </c>
      <c r="D4" s="34" t="s">
        <v>21</v>
      </c>
      <c r="E4" s="35" t="s">
        <v>14</v>
      </c>
      <c r="F4" s="34" t="s">
        <v>17</v>
      </c>
      <c r="G4" s="34">
        <v>9</v>
      </c>
      <c r="H4" s="36">
        <f>VLOOKUP(F4,'[1]ORISSA SALES NETWORK'!$C$3:$D$210,2,FALSE)</f>
        <v>75</v>
      </c>
      <c r="I4" s="36">
        <f>G4*6</f>
        <v>54</v>
      </c>
      <c r="J4" s="36">
        <v>20</v>
      </c>
      <c r="K4" s="37">
        <f>G4*H4+I4+J4</f>
        <v>749</v>
      </c>
    </row>
    <row r="5" spans="1:11" s="4" customFormat="1" ht="15" customHeight="1">
      <c r="A5" s="38">
        <v>2</v>
      </c>
      <c r="B5" s="5" t="s">
        <v>19</v>
      </c>
      <c r="C5" s="5" t="s">
        <v>22</v>
      </c>
      <c r="D5" s="5" t="s">
        <v>23</v>
      </c>
      <c r="E5" s="23" t="s">
        <v>14</v>
      </c>
      <c r="F5" s="5" t="s">
        <v>24</v>
      </c>
      <c r="G5" s="5">
        <v>2</v>
      </c>
      <c r="H5" s="6">
        <f>VLOOKUP(F5,'[1]ORISSA SALES NETWORK'!$C$3:$D$210,2,FALSE)</f>
        <v>58</v>
      </c>
      <c r="I5" s="6">
        <f t="shared" ref="I5:I14" si="0">G5*6</f>
        <v>12</v>
      </c>
      <c r="J5" s="6">
        <v>20</v>
      </c>
      <c r="K5" s="39">
        <f t="shared" ref="K5:K14" si="1">G5*H5+I5+J5</f>
        <v>148</v>
      </c>
    </row>
    <row r="6" spans="1:11" s="4" customFormat="1" ht="15" customHeight="1">
      <c r="A6" s="38">
        <v>3</v>
      </c>
      <c r="B6" s="5" t="s">
        <v>25</v>
      </c>
      <c r="C6" s="5" t="s">
        <v>26</v>
      </c>
      <c r="D6" s="5" t="s">
        <v>27</v>
      </c>
      <c r="E6" s="23" t="s">
        <v>14</v>
      </c>
      <c r="F6" s="5" t="s">
        <v>28</v>
      </c>
      <c r="G6" s="5">
        <v>11</v>
      </c>
      <c r="H6" s="6">
        <f>VLOOKUP(F6,'[1]ORISSA SALES NETWORK'!$C$3:$D$210,2,FALSE)</f>
        <v>58</v>
      </c>
      <c r="I6" s="6">
        <f t="shared" si="0"/>
        <v>66</v>
      </c>
      <c r="J6" s="6">
        <v>20</v>
      </c>
      <c r="K6" s="39">
        <f t="shared" si="1"/>
        <v>724</v>
      </c>
    </row>
    <row r="7" spans="1:11" s="4" customFormat="1" ht="15" customHeight="1">
      <c r="A7" s="38">
        <v>4</v>
      </c>
      <c r="B7" s="5" t="s">
        <v>29</v>
      </c>
      <c r="C7" s="5" t="s">
        <v>30</v>
      </c>
      <c r="D7" s="5" t="s">
        <v>31</v>
      </c>
      <c r="E7" s="23" t="s">
        <v>14</v>
      </c>
      <c r="F7" s="5" t="s">
        <v>32</v>
      </c>
      <c r="G7" s="5">
        <v>13</v>
      </c>
      <c r="H7" s="6">
        <f>VLOOKUP(F7,'[1]ORISSA SALES NETWORK'!$C$3:$D$210,2,FALSE)</f>
        <v>65</v>
      </c>
      <c r="I7" s="6">
        <f t="shared" si="0"/>
        <v>78</v>
      </c>
      <c r="J7" s="6">
        <v>20</v>
      </c>
      <c r="K7" s="39">
        <f t="shared" si="1"/>
        <v>943</v>
      </c>
    </row>
    <row r="8" spans="1:11" s="4" customFormat="1" ht="15" customHeight="1">
      <c r="A8" s="38">
        <v>5</v>
      </c>
      <c r="B8" s="5" t="s">
        <v>33</v>
      </c>
      <c r="C8" s="5" t="s">
        <v>34</v>
      </c>
      <c r="D8" s="5" t="s">
        <v>35</v>
      </c>
      <c r="E8" s="23" t="s">
        <v>14</v>
      </c>
      <c r="F8" s="5" t="s">
        <v>16</v>
      </c>
      <c r="G8" s="5">
        <v>4</v>
      </c>
      <c r="H8" s="6">
        <f>VLOOKUP(F8,'[1]ORISSA SALES NETWORK'!$C$3:$D$210,2,FALSE)</f>
        <v>68</v>
      </c>
      <c r="I8" s="6">
        <f t="shared" si="0"/>
        <v>24</v>
      </c>
      <c r="J8" s="6">
        <v>20</v>
      </c>
      <c r="K8" s="39">
        <f t="shared" si="1"/>
        <v>316</v>
      </c>
    </row>
    <row r="9" spans="1:11" s="4" customFormat="1" ht="15" customHeight="1">
      <c r="A9" s="38">
        <v>6</v>
      </c>
      <c r="B9" s="5" t="s">
        <v>36</v>
      </c>
      <c r="C9" s="5" t="s">
        <v>37</v>
      </c>
      <c r="D9" s="5" t="s">
        <v>38</v>
      </c>
      <c r="E9" s="23" t="s">
        <v>14</v>
      </c>
      <c r="F9" s="5" t="s">
        <v>39</v>
      </c>
      <c r="G9" s="5">
        <v>6</v>
      </c>
      <c r="H9" s="6">
        <f>VLOOKUP(F9,'[1]ORISSA SALES NETWORK'!$C$3:$D$210,2,FALSE)</f>
        <v>70</v>
      </c>
      <c r="I9" s="6">
        <f t="shared" si="0"/>
        <v>36</v>
      </c>
      <c r="J9" s="6">
        <v>20</v>
      </c>
      <c r="K9" s="39">
        <f t="shared" si="1"/>
        <v>476</v>
      </c>
    </row>
    <row r="10" spans="1:11" s="4" customFormat="1" ht="15" customHeight="1">
      <c r="A10" s="38">
        <v>7</v>
      </c>
      <c r="B10" s="5" t="s">
        <v>36</v>
      </c>
      <c r="C10" s="5" t="s">
        <v>40</v>
      </c>
      <c r="D10" s="5" t="s">
        <v>41</v>
      </c>
      <c r="E10" s="23" t="s">
        <v>14</v>
      </c>
      <c r="F10" s="5" t="s">
        <v>42</v>
      </c>
      <c r="G10" s="5">
        <v>2</v>
      </c>
      <c r="H10" s="6">
        <f>VLOOKUP(F10,'[1]ORISSA SALES NETWORK'!$C$3:$D$210,2,FALSE)</f>
        <v>75</v>
      </c>
      <c r="I10" s="6">
        <f t="shared" si="0"/>
        <v>12</v>
      </c>
      <c r="J10" s="6">
        <v>20</v>
      </c>
      <c r="K10" s="39">
        <f t="shared" si="1"/>
        <v>182</v>
      </c>
    </row>
    <row r="11" spans="1:11" s="4" customFormat="1" ht="15" customHeight="1">
      <c r="A11" s="38">
        <v>8</v>
      </c>
      <c r="B11" s="5" t="s">
        <v>36</v>
      </c>
      <c r="C11" s="5" t="s">
        <v>43</v>
      </c>
      <c r="D11" s="5" t="s">
        <v>44</v>
      </c>
      <c r="E11" s="23" t="s">
        <v>14</v>
      </c>
      <c r="F11" s="9" t="s">
        <v>45</v>
      </c>
      <c r="G11" s="5">
        <v>3</v>
      </c>
      <c r="H11" s="6">
        <f>VLOOKUP(F11,'[1]ORISSA SALES NETWORK'!$C$3:$D$210,2,FALSE)</f>
        <v>70</v>
      </c>
      <c r="I11" s="6">
        <f t="shared" si="0"/>
        <v>18</v>
      </c>
      <c r="J11" s="6">
        <v>20</v>
      </c>
      <c r="K11" s="39">
        <f t="shared" si="1"/>
        <v>248</v>
      </c>
    </row>
    <row r="12" spans="1:11" s="4" customFormat="1" ht="15" customHeight="1">
      <c r="A12" s="38">
        <v>9</v>
      </c>
      <c r="B12" s="5" t="s">
        <v>46</v>
      </c>
      <c r="C12" s="5" t="s">
        <v>47</v>
      </c>
      <c r="D12" s="5" t="s">
        <v>48</v>
      </c>
      <c r="E12" s="23" t="s">
        <v>14</v>
      </c>
      <c r="F12" s="5" t="s">
        <v>39</v>
      </c>
      <c r="G12" s="5">
        <v>7</v>
      </c>
      <c r="H12" s="6">
        <f>VLOOKUP(F12,'[1]ORISSA SALES NETWORK'!$C$3:$D$210,2,FALSE)</f>
        <v>70</v>
      </c>
      <c r="I12" s="6">
        <f t="shared" si="0"/>
        <v>42</v>
      </c>
      <c r="J12" s="6">
        <v>20</v>
      </c>
      <c r="K12" s="39">
        <f t="shared" si="1"/>
        <v>552</v>
      </c>
    </row>
    <row r="13" spans="1:11" s="4" customFormat="1" ht="15" customHeight="1">
      <c r="A13" s="38">
        <v>10</v>
      </c>
      <c r="B13" s="5" t="s">
        <v>49</v>
      </c>
      <c r="C13" s="5" t="s">
        <v>50</v>
      </c>
      <c r="D13" s="5" t="s">
        <v>51</v>
      </c>
      <c r="E13" s="23" t="s">
        <v>14</v>
      </c>
      <c r="F13" s="5" t="s">
        <v>15</v>
      </c>
      <c r="G13" s="5">
        <v>4</v>
      </c>
      <c r="H13" s="6">
        <f>VLOOKUP(F13,'[1]ORISSA SALES NETWORK'!$C$3:$D$210,2,FALSE)</f>
        <v>47</v>
      </c>
      <c r="I13" s="6">
        <f t="shared" si="0"/>
        <v>24</v>
      </c>
      <c r="J13" s="6">
        <v>20</v>
      </c>
      <c r="K13" s="39">
        <f t="shared" si="1"/>
        <v>232</v>
      </c>
    </row>
    <row r="14" spans="1:11" s="4" customFormat="1" ht="15" customHeight="1" thickBot="1">
      <c r="A14" s="40">
        <v>11</v>
      </c>
      <c r="B14" s="41" t="s">
        <v>52</v>
      </c>
      <c r="C14" s="41" t="s">
        <v>53</v>
      </c>
      <c r="D14" s="41" t="s">
        <v>54</v>
      </c>
      <c r="E14" s="42" t="s">
        <v>14</v>
      </c>
      <c r="F14" s="41" t="s">
        <v>55</v>
      </c>
      <c r="G14" s="41">
        <v>2</v>
      </c>
      <c r="H14" s="43">
        <f>VLOOKUP(F14,'[1]ORISSA SALES NETWORK'!$C$3:$D$210,2,FALSE)</f>
        <v>63.5</v>
      </c>
      <c r="I14" s="43">
        <f t="shared" si="0"/>
        <v>12</v>
      </c>
      <c r="J14" s="43">
        <v>20</v>
      </c>
      <c r="K14" s="44">
        <f t="shared" si="1"/>
        <v>159</v>
      </c>
    </row>
    <row r="15" spans="1:11" s="4" customFormat="1" ht="15" customHeight="1" thickBot="1">
      <c r="A15" s="29" t="s">
        <v>56</v>
      </c>
      <c r="B15" s="30"/>
      <c r="C15" s="30"/>
      <c r="D15" s="30"/>
      <c r="E15" s="30"/>
      <c r="F15" s="30"/>
      <c r="G15" s="30"/>
      <c r="H15" s="30"/>
      <c r="I15" s="30"/>
      <c r="J15" s="31"/>
      <c r="K15" s="32">
        <f>SUM(K4:K14)</f>
        <v>4729</v>
      </c>
    </row>
    <row r="16" spans="1:11" s="4" customFormat="1" ht="15" customHeight="1" thickBot="1">
      <c r="A16" s="7"/>
      <c r="B16"/>
      <c r="C16"/>
      <c r="D16"/>
      <c r="E16"/>
      <c r="F16"/>
      <c r="G16" s="28">
        <f>SUM(G4:G14)</f>
        <v>63</v>
      </c>
      <c r="H16" s="8"/>
      <c r="I16" s="8"/>
      <c r="J16" s="8"/>
      <c r="K16" s="8"/>
    </row>
    <row r="17" spans="1:11" s="3" customFormat="1" ht="30" customHeight="1" thickBot="1">
      <c r="A17" s="12" t="s">
        <v>18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s="3" customFormat="1" ht="30" customHeight="1" thickBot="1">
      <c r="A18" s="15" t="s">
        <v>1</v>
      </c>
      <c r="B18" s="16"/>
      <c r="C18" s="16"/>
      <c r="D18" s="16"/>
      <c r="E18" s="16"/>
      <c r="F18" s="16"/>
      <c r="G18" s="16"/>
      <c r="H18" s="16"/>
      <c r="I18" s="16"/>
      <c r="J18" s="16"/>
      <c r="K18" s="17"/>
    </row>
  </sheetData>
  <mergeCells count="7">
    <mergeCell ref="A1:F1"/>
    <mergeCell ref="A2:F2"/>
    <mergeCell ref="A17:K17"/>
    <mergeCell ref="A18:K18"/>
    <mergeCell ref="G1:K1"/>
    <mergeCell ref="G2:K2"/>
    <mergeCell ref="A15:J15"/>
  </mergeCells>
  <pageMargins left="0.4" right="0.3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2025-04-06T12:29:02Z</cp:lastPrinted>
  <dcterms:created xsi:type="dcterms:W3CDTF">2024-11-11T06:13:58Z</dcterms:created>
  <dcterms:modified xsi:type="dcterms:W3CDTF">2025-04-06T12:29:03Z</dcterms:modified>
</cp:coreProperties>
</file>