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27" i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4"/>
  <c r="I4" s="1"/>
  <c r="I26" l="1"/>
</calcChain>
</file>

<file path=xl/sharedStrings.xml><?xml version="1.0" encoding="utf-8"?>
<sst xmlns="http://schemas.openxmlformats.org/spreadsheetml/2006/main" count="126" uniqueCount="88">
  <si>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</si>
  <si>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</si>
  <si>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</si>
  <si>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</si>
  <si>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</si>
  <si>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</si>
  <si>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</si>
  <si>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</si>
  <si>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</si>
  <si>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</si>
  <si>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</si>
  <si>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</si>
  <si>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</si>
  <si>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</si>
  <si>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NAYAGARH</t>
  </si>
  <si>
    <t>BALASORE</t>
  </si>
  <si>
    <t>KARANJIA</t>
  </si>
  <si>
    <t>KEONJHAR</t>
  </si>
  <si>
    <t>HATBADRA</t>
  </si>
  <si>
    <t>ANGUL</t>
  </si>
  <si>
    <t>JAJPUR ROAD</t>
  </si>
  <si>
    <t>JAJPUR TOWN</t>
  </si>
  <si>
    <t>SINGLA</t>
  </si>
  <si>
    <t>DUBURI</t>
  </si>
  <si>
    <t>REDHAKHOL</t>
  </si>
  <si>
    <t>Declaration � Kindly verify and confirm before 20/10/2024</t>
  </si>
  <si>
    <t>06/9/2024</t>
  </si>
  <si>
    <t>PL/JA/13378</t>
  </si>
  <si>
    <t>5885</t>
  </si>
  <si>
    <t>PL/JA/13428</t>
  </si>
  <si>
    <t>5852</t>
  </si>
  <si>
    <t>10/9/2024</t>
  </si>
  <si>
    <t>PL/JA/13602</t>
  </si>
  <si>
    <t>5882</t>
  </si>
  <si>
    <t>13/9/2024</t>
  </si>
  <si>
    <t>PL/JA/13836</t>
  </si>
  <si>
    <t>6095</t>
  </si>
  <si>
    <t>PL/JA/13885</t>
  </si>
  <si>
    <t>6048</t>
  </si>
  <si>
    <t>17/9/2024</t>
  </si>
  <si>
    <t>PL/JA/14095</t>
  </si>
  <si>
    <t>5915</t>
  </si>
  <si>
    <t>19/9/2024</t>
  </si>
  <si>
    <t>PL/JA/14271</t>
  </si>
  <si>
    <t>486</t>
  </si>
  <si>
    <t>PL/JA/14302</t>
  </si>
  <si>
    <t>6456</t>
  </si>
  <si>
    <t>BANAMALIPUR</t>
  </si>
  <si>
    <t>PL/JA/14308</t>
  </si>
  <si>
    <t>6457</t>
  </si>
  <si>
    <t>PURI</t>
  </si>
  <si>
    <t>PL/JA/14597</t>
  </si>
  <si>
    <t>6206</t>
  </si>
  <si>
    <t>PIPILI</t>
  </si>
  <si>
    <t>24/9/2024</t>
  </si>
  <si>
    <t>PL/JA/14745</t>
  </si>
  <si>
    <t>6565</t>
  </si>
  <si>
    <t>NILAGIRI</t>
  </si>
  <si>
    <t>25/9/2024</t>
  </si>
  <si>
    <t>PL/JA/14799</t>
  </si>
  <si>
    <t>6707</t>
  </si>
  <si>
    <t>PL/JA/14838</t>
  </si>
  <si>
    <t>6227</t>
  </si>
  <si>
    <t>27/9/2024</t>
  </si>
  <si>
    <t>PL/JA/15013</t>
  </si>
  <si>
    <t>6782</t>
  </si>
  <si>
    <t>PL/JA/15646</t>
  </si>
  <si>
    <t>6794</t>
  </si>
  <si>
    <t>28/9/2024</t>
  </si>
  <si>
    <t>PL/JA/15127</t>
  </si>
  <si>
    <t>6825</t>
  </si>
  <si>
    <t>PATTAMUNDAI</t>
  </si>
  <si>
    <t>PL/JA/15143</t>
  </si>
  <si>
    <t>06901</t>
  </si>
  <si>
    <t>PL/JA/15198</t>
  </si>
  <si>
    <t>6784</t>
  </si>
  <si>
    <t>RAIRANGPUR</t>
  </si>
  <si>
    <t>PL/JA/15338</t>
  </si>
  <si>
    <t>6752</t>
  </si>
  <si>
    <t>NIDHI PANDA</t>
  </si>
  <si>
    <t>PL/JA/15437</t>
  </si>
  <si>
    <t>6950</t>
  </si>
  <si>
    <t>PL/JA/15508</t>
  </si>
  <si>
    <t>6842</t>
  </si>
  <si>
    <t>PL/JA/15510</t>
  </si>
  <si>
    <t>6333</t>
  </si>
  <si>
    <t>(RUPEES NINE THOUSAND ONE HUNDRED SEVENTY ONLY)</t>
  </si>
  <si>
    <t>Bill Date: 30/09/2024
Bill NO : 22045
Total Amount: 9171.00
BILL TYPE : MEDICINE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</si>
</sst>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1019175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29076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N2" sqref="N2"/>
    </sheetView>
  </sheetViews>
  <sheetFormatPr defaultRowHeight="15"/>
  <cols>
    <col min="1" max="1" width="4.85546875" style="1" customWidth="1"/>
    <col min="2" max="2" width="11.28515625" style="1" customWidth="1"/>
    <col min="3" max="3" width="13.140625" style="1" customWidth="1"/>
    <col min="4" max="4" width="8.7109375" style="1" bestFit="1" customWidth="1"/>
    <col min="5" max="5" width="7.28515625" style="1" customWidth="1"/>
    <col min="6" max="6" width="16.140625" style="1" customWidth="1"/>
    <col min="7" max="7" width="7.7109375" style="1" customWidth="1"/>
    <col min="8" max="8" width="8.5703125" style="1" customWidth="1"/>
    <col min="9" max="9" width="10.85546875" style="1" customWidth="1"/>
    <col min="10" max="16384" width="9.140625" style="1"/>
  </cols>
  <sheetData>
    <row r="1" spans="1:12" ht="96.75" customHeight="1">
      <c r="A1" s="19"/>
      <c r="B1" s="19"/>
      <c r="C1" s="19"/>
      <c r="D1" s="19"/>
      <c r="E1" s="19"/>
      <c r="F1" s="19"/>
      <c r="G1" s="19" t="s">
        <v>11</v>
      </c>
      <c r="H1" s="19"/>
      <c r="I1" s="19"/>
    </row>
    <row r="2" spans="1:12" ht="103.5" customHeight="1">
      <c r="A2" s="19" t="s">
        <v>12</v>
      </c>
      <c r="B2" s="19"/>
      <c r="C2" s="19"/>
      <c r="D2" s="19"/>
      <c r="E2" s="19"/>
      <c r="F2" s="19"/>
      <c r="G2" s="19" t="s">
        <v>87</v>
      </c>
      <c r="H2" s="19"/>
      <c r="I2" s="19"/>
      <c r="L2" s="12"/>
    </row>
    <row r="3" spans="1:12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K3" s="1"/>
    </row>
    <row r="4" spans="1:12" s="2" customFormat="1">
      <c r="A4" s="6">
        <v>1</v>
      </c>
      <c r="B4" s="7" t="s">
        <v>26</v>
      </c>
      <c r="C4" s="7" t="s">
        <v>27</v>
      </c>
      <c r="D4" s="7" t="s">
        <v>28</v>
      </c>
      <c r="E4" s="9" t="s">
        <v>13</v>
      </c>
      <c r="F4" s="7" t="s">
        <v>19</v>
      </c>
      <c r="G4" s="7">
        <v>4</v>
      </c>
      <c r="H4" s="8">
        <f>VLOOKUP(F4,'[1]AMRUTANJAN HEALTH CARE'!$C$3:$D$123,2,FALSE)</f>
        <v>53</v>
      </c>
      <c r="I4" s="8">
        <f>G4*H4</f>
        <v>212</v>
      </c>
      <c r="K4" s="1"/>
    </row>
    <row r="5" spans="1:12" s="2" customFormat="1">
      <c r="A5" s="6">
        <f>A4+1</f>
        <v>2</v>
      </c>
      <c r="B5" s="7" t="s">
        <v>26</v>
      </c>
      <c r="C5" s="7" t="s">
        <v>29</v>
      </c>
      <c r="D5" s="7" t="s">
        <v>30</v>
      </c>
      <c r="E5" s="9" t="s">
        <v>13</v>
      </c>
      <c r="F5" s="7" t="s">
        <v>20</v>
      </c>
      <c r="G5" s="7">
        <v>4</v>
      </c>
      <c r="H5" s="8">
        <f>VLOOKUP(F5,'[1]AMRUTANJAN HEALTH CARE'!$C$3:$D$123,2,FALSE)</f>
        <v>53</v>
      </c>
      <c r="I5" s="8">
        <f t="shared" ref="I5:I25" si="0">G5*H5</f>
        <v>212</v>
      </c>
      <c r="K5" s="1"/>
    </row>
    <row r="6" spans="1:12" s="2" customFormat="1">
      <c r="A6" s="6">
        <f t="shared" ref="A6:A25" si="1">A5+1</f>
        <v>3</v>
      </c>
      <c r="B6" s="7" t="s">
        <v>31</v>
      </c>
      <c r="C6" s="7" t="s">
        <v>32</v>
      </c>
      <c r="D6" s="7" t="s">
        <v>33</v>
      </c>
      <c r="E6" s="9" t="s">
        <v>13</v>
      </c>
      <c r="F6" s="7" t="s">
        <v>15</v>
      </c>
      <c r="G6" s="7">
        <v>14</v>
      </c>
      <c r="H6" s="8">
        <f>VLOOKUP(F6,'[1]AMRUTANJAN HEALTH CARE'!$C$3:$D$123,2,FALSE)</f>
        <v>53</v>
      </c>
      <c r="I6" s="8">
        <f t="shared" si="0"/>
        <v>742</v>
      </c>
      <c r="K6" s="1"/>
    </row>
    <row r="7" spans="1:12" s="2" customFormat="1">
      <c r="A7" s="6">
        <f t="shared" si="1"/>
        <v>4</v>
      </c>
      <c r="B7" s="7" t="s">
        <v>34</v>
      </c>
      <c r="C7" s="7" t="s">
        <v>35</v>
      </c>
      <c r="D7" s="7" t="s">
        <v>36</v>
      </c>
      <c r="E7" s="9" t="s">
        <v>13</v>
      </c>
      <c r="F7" s="7" t="s">
        <v>22</v>
      </c>
      <c r="G7" s="7">
        <v>6</v>
      </c>
      <c r="H7" s="8">
        <f>VLOOKUP(F7,'[1]AMRUTANJAN HEALTH CARE'!$C$3:$D$123,2,FALSE)</f>
        <v>111</v>
      </c>
      <c r="I7" s="8">
        <f t="shared" si="0"/>
        <v>666</v>
      </c>
      <c r="K7" s="1"/>
    </row>
    <row r="8" spans="1:12" s="2" customFormat="1">
      <c r="A8" s="6">
        <f t="shared" si="1"/>
        <v>5</v>
      </c>
      <c r="B8" s="7" t="s">
        <v>34</v>
      </c>
      <c r="C8" s="7" t="s">
        <v>37</v>
      </c>
      <c r="D8" s="7" t="s">
        <v>38</v>
      </c>
      <c r="E8" s="9" t="s">
        <v>13</v>
      </c>
      <c r="F8" s="7" t="s">
        <v>15</v>
      </c>
      <c r="G8" s="7">
        <v>3</v>
      </c>
      <c r="H8" s="8">
        <f>VLOOKUP(F8,'[1]AMRUTANJAN HEALTH CARE'!$C$3:$D$123,2,FALSE)</f>
        <v>53</v>
      </c>
      <c r="I8" s="8">
        <f t="shared" si="0"/>
        <v>159</v>
      </c>
      <c r="K8" s="1"/>
    </row>
    <row r="9" spans="1:12" s="2" customFormat="1">
      <c r="A9" s="6">
        <f t="shared" si="1"/>
        <v>6</v>
      </c>
      <c r="B9" s="7" t="s">
        <v>39</v>
      </c>
      <c r="C9" s="7" t="s">
        <v>40</v>
      </c>
      <c r="D9" s="7" t="s">
        <v>41</v>
      </c>
      <c r="E9" s="9" t="s">
        <v>13</v>
      </c>
      <c r="F9" s="7" t="s">
        <v>14</v>
      </c>
      <c r="G9" s="7">
        <v>11</v>
      </c>
      <c r="H9" s="8">
        <f>VLOOKUP(F9,'[1]AMRUTANJAN HEALTH CARE'!$C$3:$D$123,2,FALSE)</f>
        <v>53</v>
      </c>
      <c r="I9" s="8">
        <f t="shared" si="0"/>
        <v>583</v>
      </c>
      <c r="K9" s="1"/>
    </row>
    <row r="10" spans="1:12" s="2" customFormat="1">
      <c r="A10" s="6">
        <f t="shared" si="1"/>
        <v>7</v>
      </c>
      <c r="B10" s="7" t="s">
        <v>42</v>
      </c>
      <c r="C10" s="7" t="s">
        <v>43</v>
      </c>
      <c r="D10" s="7" t="s">
        <v>44</v>
      </c>
      <c r="E10" s="9" t="s">
        <v>13</v>
      </c>
      <c r="F10" s="7" t="s">
        <v>15</v>
      </c>
      <c r="G10" s="7">
        <v>4</v>
      </c>
      <c r="H10" s="8">
        <f>VLOOKUP(F10,'[1]AMRUTANJAN HEALTH CARE'!$C$3:$D$123,2,FALSE)</f>
        <v>53</v>
      </c>
      <c r="I10" s="8">
        <f t="shared" si="0"/>
        <v>212</v>
      </c>
      <c r="K10" s="1"/>
    </row>
    <row r="11" spans="1:12" s="2" customFormat="1">
      <c r="A11" s="6">
        <f t="shared" si="1"/>
        <v>8</v>
      </c>
      <c r="B11" s="7" t="s">
        <v>42</v>
      </c>
      <c r="C11" s="7" t="s">
        <v>45</v>
      </c>
      <c r="D11" s="7" t="s">
        <v>46</v>
      </c>
      <c r="E11" s="9" t="s">
        <v>13</v>
      </c>
      <c r="F11" s="7" t="s">
        <v>47</v>
      </c>
      <c r="G11" s="7">
        <v>4</v>
      </c>
      <c r="H11" s="8">
        <f>VLOOKUP(F11,'[1]AMRUTANJAN HEALTH CARE'!$C$3:$D$123,2,FALSE)</f>
        <v>53</v>
      </c>
      <c r="I11" s="8">
        <f t="shared" si="0"/>
        <v>212</v>
      </c>
      <c r="K11" s="1"/>
    </row>
    <row r="12" spans="1:12" s="2" customFormat="1">
      <c r="A12" s="6">
        <f t="shared" si="1"/>
        <v>9</v>
      </c>
      <c r="B12" s="7" t="s">
        <v>42</v>
      </c>
      <c r="C12" s="7" t="s">
        <v>48</v>
      </c>
      <c r="D12" s="7" t="s">
        <v>49</v>
      </c>
      <c r="E12" s="9" t="s">
        <v>13</v>
      </c>
      <c r="F12" s="7" t="s">
        <v>50</v>
      </c>
      <c r="G12" s="7">
        <v>3</v>
      </c>
      <c r="H12" s="8">
        <f>VLOOKUP(F12,'[1]AMRUTANJAN HEALTH CARE'!$C$3:$D$123,2,FALSE)</f>
        <v>53</v>
      </c>
      <c r="I12" s="8">
        <f t="shared" si="0"/>
        <v>159</v>
      </c>
      <c r="K12" s="1"/>
    </row>
    <row r="13" spans="1:12" s="2" customFormat="1">
      <c r="A13" s="6">
        <f t="shared" si="1"/>
        <v>10</v>
      </c>
      <c r="B13" s="7" t="s">
        <v>42</v>
      </c>
      <c r="C13" s="7" t="s">
        <v>51</v>
      </c>
      <c r="D13" s="7" t="s">
        <v>52</v>
      </c>
      <c r="E13" s="9" t="s">
        <v>13</v>
      </c>
      <c r="F13" s="7" t="s">
        <v>53</v>
      </c>
      <c r="G13" s="7">
        <v>12</v>
      </c>
      <c r="H13" s="8">
        <f>VLOOKUP(F13,'[1]AMRUTANJAN HEALTH CARE'!$C$3:$D$123,2,FALSE)</f>
        <v>53</v>
      </c>
      <c r="I13" s="8">
        <f t="shared" si="0"/>
        <v>636</v>
      </c>
      <c r="K13" s="1"/>
    </row>
    <row r="14" spans="1:12" s="2" customFormat="1">
      <c r="A14" s="6">
        <f t="shared" si="1"/>
        <v>11</v>
      </c>
      <c r="B14" s="7" t="s">
        <v>54</v>
      </c>
      <c r="C14" s="7" t="s">
        <v>55</v>
      </c>
      <c r="D14" s="7" t="s">
        <v>56</v>
      </c>
      <c r="E14" s="9" t="s">
        <v>13</v>
      </c>
      <c r="F14" s="7" t="s">
        <v>57</v>
      </c>
      <c r="G14" s="7">
        <v>9</v>
      </c>
      <c r="H14" s="8">
        <f>VLOOKUP(F14,'[1]AMRUTANJAN HEALTH CARE'!$C$3:$D$123,2,FALSE)</f>
        <v>53</v>
      </c>
      <c r="I14" s="8">
        <f t="shared" si="0"/>
        <v>477</v>
      </c>
      <c r="K14" s="1"/>
    </row>
    <row r="15" spans="1:12" s="2" customFormat="1">
      <c r="A15" s="6">
        <f t="shared" si="1"/>
        <v>12</v>
      </c>
      <c r="B15" s="7" t="s">
        <v>58</v>
      </c>
      <c r="C15" s="7" t="s">
        <v>59</v>
      </c>
      <c r="D15" s="7" t="s">
        <v>60</v>
      </c>
      <c r="E15" s="9" t="s">
        <v>13</v>
      </c>
      <c r="F15" s="7" t="s">
        <v>16</v>
      </c>
      <c r="G15" s="7">
        <v>5</v>
      </c>
      <c r="H15" s="8">
        <f>VLOOKUP(F15,'[1]AMRUTANJAN HEALTH CARE'!$C$3:$D$123,2,FALSE)</f>
        <v>63</v>
      </c>
      <c r="I15" s="8">
        <f t="shared" si="0"/>
        <v>315</v>
      </c>
      <c r="K15" s="1"/>
    </row>
    <row r="16" spans="1:12" s="2" customFormat="1">
      <c r="A16" s="6">
        <f t="shared" si="1"/>
        <v>13</v>
      </c>
      <c r="B16" s="7" t="s">
        <v>58</v>
      </c>
      <c r="C16" s="7" t="s">
        <v>61</v>
      </c>
      <c r="D16" s="7" t="s">
        <v>62</v>
      </c>
      <c r="E16" s="9" t="s">
        <v>13</v>
      </c>
      <c r="F16" s="7" t="s">
        <v>22</v>
      </c>
      <c r="G16" s="7">
        <v>1</v>
      </c>
      <c r="H16" s="8">
        <f>VLOOKUP(F16,'[1]AMRUTANJAN HEALTH CARE'!$C$3:$D$123,2,FALSE)</f>
        <v>111</v>
      </c>
      <c r="I16" s="8">
        <f t="shared" si="0"/>
        <v>111</v>
      </c>
      <c r="K16" s="1"/>
    </row>
    <row r="17" spans="1:11" s="2" customFormat="1">
      <c r="A17" s="6">
        <f t="shared" si="1"/>
        <v>14</v>
      </c>
      <c r="B17" s="7" t="s">
        <v>63</v>
      </c>
      <c r="C17" s="7" t="s">
        <v>64</v>
      </c>
      <c r="D17" s="7" t="s">
        <v>65</v>
      </c>
      <c r="E17" s="9" t="s">
        <v>13</v>
      </c>
      <c r="F17" s="7" t="s">
        <v>23</v>
      </c>
      <c r="G17" s="7">
        <v>6</v>
      </c>
      <c r="H17" s="8">
        <f>VLOOKUP(F17,'[1]AMRUTANJAN HEALTH CARE'!$C$3:$D$123,2,FALSE)</f>
        <v>59</v>
      </c>
      <c r="I17" s="8">
        <f t="shared" si="0"/>
        <v>354</v>
      </c>
      <c r="K17" s="1"/>
    </row>
    <row r="18" spans="1:11" s="2" customFormat="1">
      <c r="A18" s="6">
        <f t="shared" si="1"/>
        <v>15</v>
      </c>
      <c r="B18" s="7" t="s">
        <v>63</v>
      </c>
      <c r="C18" s="7" t="s">
        <v>66</v>
      </c>
      <c r="D18" s="7" t="s">
        <v>67</v>
      </c>
      <c r="E18" s="9" t="s">
        <v>13</v>
      </c>
      <c r="F18" s="7" t="s">
        <v>24</v>
      </c>
      <c r="G18" s="7">
        <v>3</v>
      </c>
      <c r="H18" s="8">
        <f>VLOOKUP(F18,'[1]AMRUTANJAN HEALTH CARE'!$C$3:$D$123,2,FALSE)</f>
        <v>91</v>
      </c>
      <c r="I18" s="8">
        <f t="shared" si="0"/>
        <v>273</v>
      </c>
      <c r="K18" s="1"/>
    </row>
    <row r="19" spans="1:11" s="2" customFormat="1">
      <c r="A19" s="6">
        <f t="shared" si="1"/>
        <v>16</v>
      </c>
      <c r="B19" s="7" t="s">
        <v>68</v>
      </c>
      <c r="C19" s="7" t="s">
        <v>69</v>
      </c>
      <c r="D19" s="7" t="s">
        <v>70</v>
      </c>
      <c r="E19" s="9" t="s">
        <v>13</v>
      </c>
      <c r="F19" s="7" t="s">
        <v>71</v>
      </c>
      <c r="G19" s="7">
        <v>9</v>
      </c>
      <c r="H19" s="8">
        <f>VLOOKUP(F19,'[1]AMRUTANJAN HEALTH CARE'!$C$3:$D$123,2,FALSE)</f>
        <v>53</v>
      </c>
      <c r="I19" s="8">
        <f t="shared" si="0"/>
        <v>477</v>
      </c>
      <c r="K19" s="1"/>
    </row>
    <row r="20" spans="1:11" s="2" customFormat="1">
      <c r="A20" s="6">
        <f t="shared" si="1"/>
        <v>17</v>
      </c>
      <c r="B20" s="7" t="s">
        <v>68</v>
      </c>
      <c r="C20" s="7" t="s">
        <v>72</v>
      </c>
      <c r="D20" s="7" t="s">
        <v>73</v>
      </c>
      <c r="E20" s="9" t="s">
        <v>13</v>
      </c>
      <c r="F20" s="7" t="s">
        <v>18</v>
      </c>
      <c r="G20" s="7">
        <v>7</v>
      </c>
      <c r="H20" s="8">
        <f>VLOOKUP(F20,'[1]AMRUTANJAN HEALTH CARE'!$C$3:$D$123,2,FALSE)</f>
        <v>101</v>
      </c>
      <c r="I20" s="8">
        <f t="shared" si="0"/>
        <v>707</v>
      </c>
      <c r="K20" s="1"/>
    </row>
    <row r="21" spans="1:11" s="2" customFormat="1">
      <c r="A21" s="6">
        <f t="shared" si="1"/>
        <v>18</v>
      </c>
      <c r="B21" s="7" t="s">
        <v>68</v>
      </c>
      <c r="C21" s="7" t="s">
        <v>74</v>
      </c>
      <c r="D21" s="7" t="s">
        <v>75</v>
      </c>
      <c r="E21" s="9" t="s">
        <v>13</v>
      </c>
      <c r="F21" s="7" t="s">
        <v>76</v>
      </c>
      <c r="G21" s="7">
        <v>14</v>
      </c>
      <c r="H21" s="8">
        <f>VLOOKUP(F21,'[1]AMRUTANJAN HEALTH CARE'!$C$3:$D$123,2,FALSE)</f>
        <v>101</v>
      </c>
      <c r="I21" s="8">
        <f t="shared" si="0"/>
        <v>1414</v>
      </c>
      <c r="K21" s="1"/>
    </row>
    <row r="22" spans="1:11" s="2" customFormat="1">
      <c r="A22" s="6">
        <f t="shared" si="1"/>
        <v>19</v>
      </c>
      <c r="B22" s="7" t="s">
        <v>68</v>
      </c>
      <c r="C22" s="7" t="s">
        <v>77</v>
      </c>
      <c r="D22" s="7" t="s">
        <v>78</v>
      </c>
      <c r="E22" s="9" t="s">
        <v>13</v>
      </c>
      <c r="F22" s="9" t="s">
        <v>79</v>
      </c>
      <c r="G22" s="7">
        <v>7</v>
      </c>
      <c r="H22" s="8">
        <f>VLOOKUP(F22,'[1]AMRUTANJAN HEALTH CARE'!$C$3:$D$123,2,FALSE)</f>
        <v>69</v>
      </c>
      <c r="I22" s="8">
        <f t="shared" si="0"/>
        <v>483</v>
      </c>
      <c r="K22" s="1"/>
    </row>
    <row r="23" spans="1:11" s="2" customFormat="1">
      <c r="A23" s="6">
        <f t="shared" si="1"/>
        <v>20</v>
      </c>
      <c r="B23" s="7" t="s">
        <v>68</v>
      </c>
      <c r="C23" s="7" t="s">
        <v>80</v>
      </c>
      <c r="D23" s="7" t="s">
        <v>81</v>
      </c>
      <c r="E23" s="9" t="s">
        <v>13</v>
      </c>
      <c r="F23" s="7" t="s">
        <v>22</v>
      </c>
      <c r="G23" s="7">
        <v>5</v>
      </c>
      <c r="H23" s="8">
        <f>VLOOKUP(F23,'[1]AMRUTANJAN HEALTH CARE'!$C$3:$D$123,2,FALSE)</f>
        <v>111</v>
      </c>
      <c r="I23" s="8">
        <f t="shared" si="0"/>
        <v>555</v>
      </c>
      <c r="K23" s="1"/>
    </row>
    <row r="24" spans="1:11" s="2" customFormat="1">
      <c r="A24" s="6">
        <f t="shared" si="1"/>
        <v>21</v>
      </c>
      <c r="B24" s="7" t="s">
        <v>68</v>
      </c>
      <c r="C24" s="7" t="s">
        <v>82</v>
      </c>
      <c r="D24" s="7" t="s">
        <v>83</v>
      </c>
      <c r="E24" s="9" t="s">
        <v>13</v>
      </c>
      <c r="F24" s="7" t="s">
        <v>17</v>
      </c>
      <c r="G24" s="7">
        <v>3</v>
      </c>
      <c r="H24" s="8">
        <f>VLOOKUP(F24,'[1]AMRUTANJAN HEALTH CARE'!$C$3:$D$123,2,FALSE)</f>
        <v>53</v>
      </c>
      <c r="I24" s="8">
        <f t="shared" si="0"/>
        <v>159</v>
      </c>
      <c r="K24" s="1"/>
    </row>
    <row r="25" spans="1:11" s="2" customFormat="1">
      <c r="A25" s="6">
        <f t="shared" si="1"/>
        <v>22</v>
      </c>
      <c r="B25" s="7" t="s">
        <v>68</v>
      </c>
      <c r="C25" s="7" t="s">
        <v>84</v>
      </c>
      <c r="D25" s="7" t="s">
        <v>85</v>
      </c>
      <c r="E25" s="9" t="s">
        <v>13</v>
      </c>
      <c r="F25" s="7" t="s">
        <v>21</v>
      </c>
      <c r="G25" s="7">
        <v>1</v>
      </c>
      <c r="H25" s="8">
        <f>VLOOKUP(F25,'[1]AMRUTANJAN HEALTH CARE'!$C$3:$D$123,2,FALSE)</f>
        <v>53</v>
      </c>
      <c r="I25" s="8">
        <f t="shared" si="0"/>
        <v>53</v>
      </c>
      <c r="K25" s="1"/>
    </row>
    <row r="26" spans="1:11" s="2" customFormat="1">
      <c r="A26" s="23" t="s">
        <v>86</v>
      </c>
      <c r="B26" s="23"/>
      <c r="C26" s="23"/>
      <c r="D26" s="23"/>
      <c r="E26" s="23"/>
      <c r="F26" s="23"/>
      <c r="G26" s="23"/>
      <c r="H26" s="23"/>
      <c r="I26" s="10">
        <f>ROUND(SUM(I4:I25),0)</f>
        <v>9171</v>
      </c>
      <c r="K26" s="1"/>
    </row>
    <row r="27" spans="1:11" s="2" customFormat="1" ht="15.75" thickBot="1">
      <c r="A27" s="11"/>
      <c r="B27"/>
      <c r="C27"/>
      <c r="D27"/>
      <c r="E27"/>
      <c r="F27"/>
      <c r="G27" s="3">
        <f>SUM(G4:G25)</f>
        <v>135</v>
      </c>
      <c r="H27" s="5"/>
      <c r="I27" s="5"/>
      <c r="K27" s="1"/>
    </row>
    <row r="28" spans="1:11" ht="15" customHeight="1">
      <c r="A28" s="20" t="s">
        <v>3</v>
      </c>
      <c r="B28" s="21"/>
      <c r="C28" s="21"/>
      <c r="D28" s="21"/>
      <c r="E28" s="21"/>
      <c r="F28" s="21"/>
      <c r="G28" s="21"/>
      <c r="H28" s="21"/>
      <c r="I28" s="22"/>
    </row>
    <row r="29" spans="1:11" ht="15" customHeight="1">
      <c r="A29" s="13" t="s">
        <v>25</v>
      </c>
      <c r="B29" s="14"/>
      <c r="C29" s="14"/>
      <c r="D29" s="14"/>
      <c r="E29" s="14"/>
      <c r="F29" s="14"/>
      <c r="G29" s="14"/>
      <c r="H29" s="14"/>
      <c r="I29" s="15"/>
    </row>
    <row r="30" spans="1:11" ht="30" customHeight="1" thickBot="1">
      <c r="A30" s="16" t="s">
        <v>4</v>
      </c>
      <c r="B30" s="17"/>
      <c r="C30" s="17"/>
      <c r="D30" s="17"/>
      <c r="E30" s="17"/>
      <c r="F30" s="17"/>
      <c r="G30" s="17"/>
      <c r="H30" s="17"/>
      <c r="I30" s="18"/>
    </row>
  </sheetData>
  <mergeCells count="8">
    <mergeCell ref="A29:I29"/>
    <mergeCell ref="A30:I30"/>
    <mergeCell ref="A2:F2"/>
    <mergeCell ref="G1:I1"/>
    <mergeCell ref="G2:I2"/>
    <mergeCell ref="A1:F1"/>
    <mergeCell ref="A28:I28"/>
    <mergeCell ref="A26:H26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2024-10-06T11:15:51Z</cp:lastPrinted>
  <dcterms:created xsi:type="dcterms:W3CDTF">2023-06-13T11:10:02Z</dcterms:created>
  <dcterms:modified xsi:type="dcterms:W3CDTF">2024-10-06T11:15:52Z</dcterms:modified>
</cp:coreProperties>
</file>