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Invoice!$A$3:$J$40</definedName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H4" i="1"/>
  <c r="J4" i="1" s="1"/>
  <c r="J37" i="1" l="1"/>
</calcChain>
</file>

<file path=xl/sharedStrings.xml><?xml version="1.0" encoding="utf-8"?>
<sst xmlns="http://schemas.openxmlformats.org/spreadsheetml/2006/main" count="181" uniqueCount="109">
  <si>
    <t>Thanking you for your business.
PRAGATI LOGISTICS</t>
  </si>
  <si>
    <t>BALASORE</t>
  </si>
  <si>
    <t>BHADRAK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</si>
  <si>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</si>
  <si>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</si>
  <si>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</si>
  <si>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</si>
  <si>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</si>
  <si>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</si>
  <si>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</si>
  <si>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</si>
  <si>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</si>
  <si>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</si>
  <si>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</si>
  <si>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</si>
  <si>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</si>
  <si>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</si>
  <si>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SORO</t>
  </si>
  <si>
    <t>JALESWAR</t>
  </si>
  <si>
    <t>02/7/2025</t>
  </si>
  <si>
    <t>PL/JA/06247</t>
  </si>
  <si>
    <t>1333</t>
  </si>
  <si>
    <t>JAJPUR TOWN</t>
  </si>
  <si>
    <t>PL/JA/06369</t>
  </si>
  <si>
    <t>1332</t>
  </si>
  <si>
    <t>PL/JA/06370</t>
  </si>
  <si>
    <t>1348</t>
  </si>
  <si>
    <t>04/7/2025</t>
  </si>
  <si>
    <t>PL/JA/06481</t>
  </si>
  <si>
    <t>1339</t>
  </si>
  <si>
    <t>05/7/2025</t>
  </si>
  <si>
    <t>PL/JA/06589</t>
  </si>
  <si>
    <t>1377</t>
  </si>
  <si>
    <t>09/7/2025</t>
  </si>
  <si>
    <t>PL/JA/06774</t>
  </si>
  <si>
    <t>1385</t>
  </si>
  <si>
    <t>15/7/2025</t>
  </si>
  <si>
    <t>PL/JA/07000</t>
  </si>
  <si>
    <t>1419</t>
  </si>
  <si>
    <t>PIPILI</t>
  </si>
  <si>
    <t>PL/JA/07001</t>
  </si>
  <si>
    <t>1432</t>
  </si>
  <si>
    <t>PURI</t>
  </si>
  <si>
    <t>PL/JA/07025</t>
  </si>
  <si>
    <t>1431</t>
  </si>
  <si>
    <t>PL/JA/07028</t>
  </si>
  <si>
    <t>1429</t>
  </si>
  <si>
    <t>PL/JA/07029</t>
  </si>
  <si>
    <t>1438</t>
  </si>
  <si>
    <t>PL/JA/07050</t>
  </si>
  <si>
    <t>1430</t>
  </si>
  <si>
    <t>16/7/2025</t>
  </si>
  <si>
    <t>PL/JA/07120</t>
  </si>
  <si>
    <t>1455</t>
  </si>
  <si>
    <t>PL/JA/07137</t>
  </si>
  <si>
    <t>1451</t>
  </si>
  <si>
    <t>ANGUL</t>
  </si>
  <si>
    <t>PL/JA/07138</t>
  </si>
  <si>
    <t>1454</t>
  </si>
  <si>
    <t>17/7/2025</t>
  </si>
  <si>
    <t>PL/JA/07152</t>
  </si>
  <si>
    <t>1459</t>
  </si>
  <si>
    <t>TITILAGARH</t>
  </si>
  <si>
    <t>PL/JA/07167</t>
  </si>
  <si>
    <t>1457</t>
  </si>
  <si>
    <t>KEONJHAR</t>
  </si>
  <si>
    <t>PL/JA/07168</t>
  </si>
  <si>
    <t>1458</t>
  </si>
  <si>
    <t>PL/JA/07180</t>
  </si>
  <si>
    <t>1453</t>
  </si>
  <si>
    <t>JEYPORE</t>
  </si>
  <si>
    <t>18/7/2025</t>
  </si>
  <si>
    <t>PL/JA/07202</t>
  </si>
  <si>
    <t>1472/1473</t>
  </si>
  <si>
    <t>PL/JA/07257</t>
  </si>
  <si>
    <t>1463</t>
  </si>
  <si>
    <t>22/7/2025</t>
  </si>
  <si>
    <t>PL/JA/07420</t>
  </si>
  <si>
    <t>1530</t>
  </si>
  <si>
    <t>PL/JA/07449</t>
  </si>
  <si>
    <t>1489</t>
  </si>
  <si>
    <t>23/7/2025</t>
  </si>
  <si>
    <t>PL/JA/07597</t>
  </si>
  <si>
    <t>1539</t>
  </si>
  <si>
    <t>26/7/2025</t>
  </si>
  <si>
    <t>PL/JA/07637</t>
  </si>
  <si>
    <t>1576</t>
  </si>
  <si>
    <t>DIGAPAHANDI</t>
  </si>
  <si>
    <t>PL/JA/07680</t>
  </si>
  <si>
    <t>1584</t>
  </si>
  <si>
    <t>PL/JA/07718</t>
  </si>
  <si>
    <t>0365</t>
  </si>
  <si>
    <t>PL/JA/07728</t>
  </si>
  <si>
    <t>1577</t>
  </si>
  <si>
    <t>29/7/2025</t>
  </si>
  <si>
    <t>PL/JA/07866</t>
  </si>
  <si>
    <t>1609</t>
  </si>
  <si>
    <t>PL/JA/08030</t>
  </si>
  <si>
    <t>1689</t>
  </si>
  <si>
    <t>31/7/2025</t>
  </si>
  <si>
    <t>PL/JA/08028</t>
  </si>
  <si>
    <t>1655</t>
  </si>
  <si>
    <t>PL/JA/08103</t>
  </si>
  <si>
    <t>1652</t>
  </si>
  <si>
    <t>PL/JA/08108</t>
  </si>
  <si>
    <t>1650</t>
  </si>
  <si>
    <t>(RUPEES SIXTEEN THOUSAND SIX HUNDRED EIGHTY THREE ONLY)</t>
  </si>
  <si>
    <t>Kindly, verify &amp; confirm within 7 days, else GST will be filed by 20th AUGUST, 2025.
GST to be paid by Consignor under Reverse Charge Mechanism(RCM) as per GST.</t>
  </si>
  <si>
    <t>Bill Date: 31/05/2025
Bill NO. : 11100
Total Amount: 16683.00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</si>
</sst>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971550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40004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  <cell r="D38"/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  <cell r="D59"/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  <cell r="D71"/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P9" sqref="P9"/>
    </sheetView>
  </sheetViews>
  <sheetFormatPr defaultRowHeight="15"/>
  <cols>
    <col min="1" max="1" width="4.5703125" style="1" customWidth="1"/>
    <col min="2" max="2" width="9.7109375" style="1" bestFit="1" customWidth="1"/>
    <col min="3" max="3" width="12.42578125" style="1" customWidth="1"/>
    <col min="4" max="4" width="10.42578125" style="1" bestFit="1" customWidth="1"/>
    <col min="5" max="5" width="8.42578125" style="1" bestFit="1" customWidth="1"/>
    <col min="6" max="6" width="15.85546875" style="1" bestFit="1" customWidth="1"/>
    <col min="7" max="7" width="7.140625" style="1" customWidth="1"/>
    <col min="8" max="8" width="7.5703125" style="2" customWidth="1"/>
    <col min="9" max="9" width="7.7109375" style="2" customWidth="1"/>
    <col min="10" max="10" width="9.42578125" style="2" customWidth="1"/>
    <col min="11" max="16384" width="9.140625" style="1"/>
  </cols>
  <sheetData>
    <row r="1" spans="1:12" ht="83.25" customHeight="1">
      <c r="A1" s="20"/>
      <c r="B1" s="20"/>
      <c r="C1" s="20"/>
      <c r="D1" s="20"/>
      <c r="E1" s="20"/>
      <c r="F1" s="20"/>
      <c r="G1" s="19" t="s">
        <v>15</v>
      </c>
      <c r="H1" s="19"/>
      <c r="I1" s="19"/>
      <c r="J1" s="19"/>
    </row>
    <row r="2" spans="1:12" s="4" customFormat="1" ht="78" customHeight="1">
      <c r="A2" s="21" t="s">
        <v>16</v>
      </c>
      <c r="B2" s="22"/>
      <c r="C2" s="22"/>
      <c r="D2" s="22"/>
      <c r="E2" s="22"/>
      <c r="F2" s="23"/>
      <c r="G2" s="24" t="s">
        <v>108</v>
      </c>
      <c r="H2" s="25"/>
      <c r="I2" s="25"/>
      <c r="J2" s="26"/>
      <c r="L2" s="7"/>
    </row>
    <row r="3" spans="1:12" s="4" customFormat="1" ht="15.95" customHeight="1">
      <c r="A3" s="5" t="s">
        <v>11</v>
      </c>
      <c r="B3" s="5" t="s">
        <v>12</v>
      </c>
      <c r="C3" s="5" t="s">
        <v>13</v>
      </c>
      <c r="D3" s="5" t="s">
        <v>7</v>
      </c>
      <c r="E3" s="5" t="s">
        <v>4</v>
      </c>
      <c r="F3" s="5" t="s">
        <v>6</v>
      </c>
      <c r="G3" s="5" t="s">
        <v>8</v>
      </c>
      <c r="H3" s="6" t="s">
        <v>9</v>
      </c>
      <c r="I3" s="6" t="s">
        <v>14</v>
      </c>
      <c r="J3" s="6" t="s">
        <v>10</v>
      </c>
    </row>
    <row r="4" spans="1:12" s="4" customFormat="1" ht="15.95" customHeight="1">
      <c r="A4" s="8">
        <v>1</v>
      </c>
      <c r="B4" s="9" t="s">
        <v>19</v>
      </c>
      <c r="C4" s="9" t="s">
        <v>20</v>
      </c>
      <c r="D4" s="9" t="s">
        <v>21</v>
      </c>
      <c r="E4" s="9" t="s">
        <v>5</v>
      </c>
      <c r="F4" s="9" t="s">
        <v>22</v>
      </c>
      <c r="G4" s="9">
        <v>13</v>
      </c>
      <c r="H4" s="10">
        <f>VLOOKUP(F4,'[1]EMAMI LTD'!$C$4:$D$110,2,FALSE)</f>
        <v>29</v>
      </c>
      <c r="I4" s="10">
        <v>25</v>
      </c>
      <c r="J4" s="10">
        <f t="shared" ref="J4:J36" si="0">G4*H4+I4</f>
        <v>402</v>
      </c>
    </row>
    <row r="5" spans="1:12" s="4" customFormat="1" ht="15.95" customHeight="1">
      <c r="A5" s="8">
        <f>A4+1</f>
        <v>2</v>
      </c>
      <c r="B5" s="9" t="s">
        <v>19</v>
      </c>
      <c r="C5" s="9" t="s">
        <v>23</v>
      </c>
      <c r="D5" s="9" t="s">
        <v>24</v>
      </c>
      <c r="E5" s="9" t="s">
        <v>5</v>
      </c>
      <c r="F5" s="9" t="s">
        <v>3</v>
      </c>
      <c r="G5" s="9">
        <v>4</v>
      </c>
      <c r="H5" s="10">
        <f>VLOOKUP(F5,'[1]EMAMI LTD'!$C$4:$D$110,2,FALSE)</f>
        <v>32</v>
      </c>
      <c r="I5" s="10">
        <v>25</v>
      </c>
      <c r="J5" s="10">
        <f t="shared" si="0"/>
        <v>153</v>
      </c>
    </row>
    <row r="6" spans="1:12" s="4" customFormat="1" ht="15.95" customHeight="1">
      <c r="A6" s="8">
        <f t="shared" ref="A6:A36" si="1">A5+1</f>
        <v>3</v>
      </c>
      <c r="B6" s="9" t="s">
        <v>19</v>
      </c>
      <c r="C6" s="9" t="s">
        <v>25</v>
      </c>
      <c r="D6" s="9" t="s">
        <v>26</v>
      </c>
      <c r="E6" s="9" t="s">
        <v>5</v>
      </c>
      <c r="F6" s="9" t="s">
        <v>3</v>
      </c>
      <c r="G6" s="9">
        <v>4</v>
      </c>
      <c r="H6" s="10">
        <f>VLOOKUP(F6,'[1]EMAMI LTD'!$C$4:$D$110,2,FALSE)</f>
        <v>32</v>
      </c>
      <c r="I6" s="10">
        <v>25</v>
      </c>
      <c r="J6" s="10">
        <f t="shared" si="0"/>
        <v>153</v>
      </c>
    </row>
    <row r="7" spans="1:12" s="4" customFormat="1" ht="15.95" customHeight="1">
      <c r="A7" s="8">
        <f t="shared" si="1"/>
        <v>4</v>
      </c>
      <c r="B7" s="9" t="s">
        <v>27</v>
      </c>
      <c r="C7" s="9" t="s">
        <v>28</v>
      </c>
      <c r="D7" s="9" t="s">
        <v>29</v>
      </c>
      <c r="E7" s="9" t="s">
        <v>5</v>
      </c>
      <c r="F7" s="9" t="s">
        <v>1</v>
      </c>
      <c r="G7" s="9">
        <v>3</v>
      </c>
      <c r="H7" s="10">
        <f>VLOOKUP(F7,'[1]EMAMI LTD'!$C$4:$D$110,2,FALSE)</f>
        <v>32</v>
      </c>
      <c r="I7" s="10">
        <v>25</v>
      </c>
      <c r="J7" s="10">
        <f t="shared" si="0"/>
        <v>121</v>
      </c>
    </row>
    <row r="8" spans="1:12" s="4" customFormat="1" ht="15.95" customHeight="1">
      <c r="A8" s="8">
        <f t="shared" si="1"/>
        <v>5</v>
      </c>
      <c r="B8" s="9" t="s">
        <v>30</v>
      </c>
      <c r="C8" s="9" t="s">
        <v>31</v>
      </c>
      <c r="D8" s="9" t="s">
        <v>32</v>
      </c>
      <c r="E8" s="9" t="s">
        <v>5</v>
      </c>
      <c r="F8" s="9" t="s">
        <v>1</v>
      </c>
      <c r="G8" s="9">
        <v>40</v>
      </c>
      <c r="H8" s="10">
        <f>VLOOKUP(F8,'[1]EMAMI LTD'!$C$4:$D$110,2,FALSE)</f>
        <v>32</v>
      </c>
      <c r="I8" s="10">
        <v>25</v>
      </c>
      <c r="J8" s="10">
        <f t="shared" si="0"/>
        <v>1305</v>
      </c>
    </row>
    <row r="9" spans="1:12" s="4" customFormat="1" ht="15.95" customHeight="1">
      <c r="A9" s="8">
        <f t="shared" si="1"/>
        <v>6</v>
      </c>
      <c r="B9" s="9" t="s">
        <v>33</v>
      </c>
      <c r="C9" s="9" t="s">
        <v>34</v>
      </c>
      <c r="D9" s="9" t="s">
        <v>35</v>
      </c>
      <c r="E9" s="9" t="s">
        <v>5</v>
      </c>
      <c r="F9" s="9" t="s">
        <v>1</v>
      </c>
      <c r="G9" s="9">
        <v>4</v>
      </c>
      <c r="H9" s="10">
        <f>VLOOKUP(F9,'[1]EMAMI LTD'!$C$4:$D$110,2,FALSE)</f>
        <v>32</v>
      </c>
      <c r="I9" s="10">
        <v>25</v>
      </c>
      <c r="J9" s="10">
        <f t="shared" si="0"/>
        <v>153</v>
      </c>
    </row>
    <row r="10" spans="1:12" s="4" customFormat="1" ht="15.95" customHeight="1">
      <c r="A10" s="8">
        <f t="shared" si="1"/>
        <v>7</v>
      </c>
      <c r="B10" s="9" t="s">
        <v>36</v>
      </c>
      <c r="C10" s="9" t="s">
        <v>37</v>
      </c>
      <c r="D10" s="9" t="s">
        <v>38</v>
      </c>
      <c r="E10" s="9" t="s">
        <v>5</v>
      </c>
      <c r="F10" s="9" t="s">
        <v>39</v>
      </c>
      <c r="G10" s="9">
        <v>5</v>
      </c>
      <c r="H10" s="10">
        <f>VLOOKUP(F10,'[1]EMAMI LTD'!$C$4:$D$110,2,FALSE)</f>
        <v>29</v>
      </c>
      <c r="I10" s="10">
        <v>25</v>
      </c>
      <c r="J10" s="10">
        <f t="shared" si="0"/>
        <v>170</v>
      </c>
    </row>
    <row r="11" spans="1:12" s="4" customFormat="1" ht="15.95" customHeight="1">
      <c r="A11" s="8">
        <f t="shared" si="1"/>
        <v>8</v>
      </c>
      <c r="B11" s="9" t="s">
        <v>36</v>
      </c>
      <c r="C11" s="9" t="s">
        <v>40</v>
      </c>
      <c r="D11" s="9" t="s">
        <v>41</v>
      </c>
      <c r="E11" s="9" t="s">
        <v>5</v>
      </c>
      <c r="F11" s="9" t="s">
        <v>42</v>
      </c>
      <c r="G11" s="9">
        <v>10</v>
      </c>
      <c r="H11" s="10">
        <f>VLOOKUP(F11,'[1]EMAMI LTD'!$C$4:$D$110,2,FALSE)</f>
        <v>29</v>
      </c>
      <c r="I11" s="10">
        <v>25</v>
      </c>
      <c r="J11" s="10">
        <f t="shared" si="0"/>
        <v>315</v>
      </c>
    </row>
    <row r="12" spans="1:12" s="4" customFormat="1" ht="15.95" customHeight="1">
      <c r="A12" s="8">
        <f t="shared" si="1"/>
        <v>9</v>
      </c>
      <c r="B12" s="9" t="s">
        <v>36</v>
      </c>
      <c r="C12" s="9" t="s">
        <v>43</v>
      </c>
      <c r="D12" s="9" t="s">
        <v>44</v>
      </c>
      <c r="E12" s="9" t="s">
        <v>5</v>
      </c>
      <c r="F12" s="9" t="s">
        <v>1</v>
      </c>
      <c r="G12" s="9">
        <v>8</v>
      </c>
      <c r="H12" s="10">
        <f>VLOOKUP(F12,'[1]EMAMI LTD'!$C$4:$D$110,2,FALSE)</f>
        <v>32</v>
      </c>
      <c r="I12" s="10">
        <v>25</v>
      </c>
      <c r="J12" s="10">
        <f t="shared" si="0"/>
        <v>281</v>
      </c>
    </row>
    <row r="13" spans="1:12" s="4" customFormat="1" ht="15.95" customHeight="1">
      <c r="A13" s="8">
        <f t="shared" si="1"/>
        <v>10</v>
      </c>
      <c r="B13" s="9" t="s">
        <v>36</v>
      </c>
      <c r="C13" s="9" t="s">
        <v>45</v>
      </c>
      <c r="D13" s="9" t="s">
        <v>46</v>
      </c>
      <c r="E13" s="9" t="s">
        <v>5</v>
      </c>
      <c r="F13" s="9" t="s">
        <v>2</v>
      </c>
      <c r="G13" s="9">
        <v>8</v>
      </c>
      <c r="H13" s="10">
        <f>VLOOKUP(F13,'[1]EMAMI LTD'!$C$4:$D$110,2,FALSE)</f>
        <v>29</v>
      </c>
      <c r="I13" s="10">
        <v>25</v>
      </c>
      <c r="J13" s="10">
        <f t="shared" si="0"/>
        <v>257</v>
      </c>
    </row>
    <row r="14" spans="1:12" s="4" customFormat="1" ht="15.95" customHeight="1">
      <c r="A14" s="8">
        <f t="shared" si="1"/>
        <v>11</v>
      </c>
      <c r="B14" s="9" t="s">
        <v>36</v>
      </c>
      <c r="C14" s="9" t="s">
        <v>47</v>
      </c>
      <c r="D14" s="9" t="s">
        <v>48</v>
      </c>
      <c r="E14" s="9" t="s">
        <v>5</v>
      </c>
      <c r="F14" s="9" t="s">
        <v>1</v>
      </c>
      <c r="G14" s="9">
        <v>3</v>
      </c>
      <c r="H14" s="10">
        <f>VLOOKUP(F14,'[1]EMAMI LTD'!$C$4:$D$110,2,FALSE)</f>
        <v>32</v>
      </c>
      <c r="I14" s="10">
        <v>25</v>
      </c>
      <c r="J14" s="10">
        <f t="shared" si="0"/>
        <v>121</v>
      </c>
    </row>
    <row r="15" spans="1:12" s="4" customFormat="1" ht="15.95" customHeight="1">
      <c r="A15" s="8">
        <f t="shared" si="1"/>
        <v>12</v>
      </c>
      <c r="B15" s="9" t="s">
        <v>36</v>
      </c>
      <c r="C15" s="9" t="s">
        <v>49</v>
      </c>
      <c r="D15" s="9" t="s">
        <v>50</v>
      </c>
      <c r="E15" s="9" t="s">
        <v>5</v>
      </c>
      <c r="F15" s="9" t="s">
        <v>3</v>
      </c>
      <c r="G15" s="9">
        <v>13</v>
      </c>
      <c r="H15" s="10">
        <f>VLOOKUP(F15,'[1]EMAMI LTD'!$C$4:$D$110,2,FALSE)</f>
        <v>32</v>
      </c>
      <c r="I15" s="10">
        <v>25</v>
      </c>
      <c r="J15" s="10">
        <f t="shared" si="0"/>
        <v>441</v>
      </c>
    </row>
    <row r="16" spans="1:12" s="4" customFormat="1" ht="15.95" customHeight="1">
      <c r="A16" s="8">
        <f t="shared" si="1"/>
        <v>13</v>
      </c>
      <c r="B16" s="9" t="s">
        <v>51</v>
      </c>
      <c r="C16" s="9" t="s">
        <v>52</v>
      </c>
      <c r="D16" s="9" t="s">
        <v>53</v>
      </c>
      <c r="E16" s="9" t="s">
        <v>5</v>
      </c>
      <c r="F16" s="9" t="s">
        <v>39</v>
      </c>
      <c r="G16" s="9">
        <v>45</v>
      </c>
      <c r="H16" s="10">
        <f>VLOOKUP(F16,'[1]EMAMI LTD'!$C$4:$D$110,2,FALSE)</f>
        <v>29</v>
      </c>
      <c r="I16" s="10">
        <v>25</v>
      </c>
      <c r="J16" s="10">
        <f t="shared" si="0"/>
        <v>1330</v>
      </c>
    </row>
    <row r="17" spans="1:10" s="4" customFormat="1" ht="15.95" customHeight="1">
      <c r="A17" s="8">
        <f t="shared" si="1"/>
        <v>14</v>
      </c>
      <c r="B17" s="9" t="s">
        <v>51</v>
      </c>
      <c r="C17" s="9" t="s">
        <v>54</v>
      </c>
      <c r="D17" s="9" t="s">
        <v>55</v>
      </c>
      <c r="E17" s="9" t="s">
        <v>5</v>
      </c>
      <c r="F17" s="9" t="s">
        <v>56</v>
      </c>
      <c r="G17" s="9">
        <v>8</v>
      </c>
      <c r="H17" s="10">
        <f>VLOOKUP(F17,'[1]EMAMI LTD'!$C$4:$D$110,2,FALSE)</f>
        <v>29</v>
      </c>
      <c r="I17" s="10">
        <v>25</v>
      </c>
      <c r="J17" s="10">
        <f t="shared" si="0"/>
        <v>257</v>
      </c>
    </row>
    <row r="18" spans="1:10" s="4" customFormat="1" ht="15.95" customHeight="1">
      <c r="A18" s="8">
        <f t="shared" si="1"/>
        <v>15</v>
      </c>
      <c r="B18" s="9" t="s">
        <v>51</v>
      </c>
      <c r="C18" s="9" t="s">
        <v>57</v>
      </c>
      <c r="D18" s="9" t="s">
        <v>58</v>
      </c>
      <c r="E18" s="9" t="s">
        <v>5</v>
      </c>
      <c r="F18" s="9" t="s">
        <v>56</v>
      </c>
      <c r="G18" s="9">
        <v>14</v>
      </c>
      <c r="H18" s="10">
        <f>VLOOKUP(F18,'[1]EMAMI LTD'!$C$4:$D$110,2,FALSE)</f>
        <v>29</v>
      </c>
      <c r="I18" s="10">
        <v>25</v>
      </c>
      <c r="J18" s="10">
        <f t="shared" si="0"/>
        <v>431</v>
      </c>
    </row>
    <row r="19" spans="1:10" s="4" customFormat="1" ht="15.95" customHeight="1">
      <c r="A19" s="8">
        <f t="shared" si="1"/>
        <v>16</v>
      </c>
      <c r="B19" s="9" t="s">
        <v>59</v>
      </c>
      <c r="C19" s="9" t="s">
        <v>60</v>
      </c>
      <c r="D19" s="9" t="s">
        <v>61</v>
      </c>
      <c r="E19" s="9" t="s">
        <v>5</v>
      </c>
      <c r="F19" s="9" t="s">
        <v>62</v>
      </c>
      <c r="G19" s="9">
        <v>9</v>
      </c>
      <c r="H19" s="10">
        <f>VLOOKUP(F19,'[1]EMAMI LTD'!$C$4:$D$110,2,FALSE)</f>
        <v>40</v>
      </c>
      <c r="I19" s="10">
        <v>25</v>
      </c>
      <c r="J19" s="10">
        <f t="shared" si="0"/>
        <v>385</v>
      </c>
    </row>
    <row r="20" spans="1:10" s="4" customFormat="1" ht="15.95" customHeight="1">
      <c r="A20" s="8">
        <f t="shared" si="1"/>
        <v>17</v>
      </c>
      <c r="B20" s="9" t="s">
        <v>51</v>
      </c>
      <c r="C20" s="9" t="s">
        <v>63</v>
      </c>
      <c r="D20" s="9" t="s">
        <v>64</v>
      </c>
      <c r="E20" s="9" t="s">
        <v>5</v>
      </c>
      <c r="F20" s="9" t="s">
        <v>65</v>
      </c>
      <c r="G20" s="9">
        <v>47</v>
      </c>
      <c r="H20" s="10">
        <f>VLOOKUP(F20,'[1]EMAMI LTD'!$C$4:$D$110,2,FALSE)</f>
        <v>32</v>
      </c>
      <c r="I20" s="10">
        <v>25</v>
      </c>
      <c r="J20" s="10">
        <f t="shared" si="0"/>
        <v>1529</v>
      </c>
    </row>
    <row r="21" spans="1:10" s="4" customFormat="1" ht="15.95" customHeight="1">
      <c r="A21" s="8">
        <f t="shared" si="1"/>
        <v>18</v>
      </c>
      <c r="B21" s="9" t="s">
        <v>51</v>
      </c>
      <c r="C21" s="9" t="s">
        <v>66</v>
      </c>
      <c r="D21" s="9" t="s">
        <v>67</v>
      </c>
      <c r="E21" s="9" t="s">
        <v>5</v>
      </c>
      <c r="F21" s="9" t="s">
        <v>65</v>
      </c>
      <c r="G21" s="9">
        <v>57</v>
      </c>
      <c r="H21" s="10">
        <f>VLOOKUP(F21,'[1]EMAMI LTD'!$C$4:$D$110,2,FALSE)</f>
        <v>32</v>
      </c>
      <c r="I21" s="10">
        <v>25</v>
      </c>
      <c r="J21" s="10">
        <f t="shared" si="0"/>
        <v>1849</v>
      </c>
    </row>
    <row r="22" spans="1:10" s="4" customFormat="1" ht="15.95" customHeight="1">
      <c r="A22" s="8">
        <f t="shared" si="1"/>
        <v>19</v>
      </c>
      <c r="B22" s="9" t="s">
        <v>51</v>
      </c>
      <c r="C22" s="9" t="s">
        <v>68</v>
      </c>
      <c r="D22" s="9" t="s">
        <v>69</v>
      </c>
      <c r="E22" s="9" t="s">
        <v>5</v>
      </c>
      <c r="F22" s="9" t="s">
        <v>70</v>
      </c>
      <c r="G22" s="9">
        <v>3</v>
      </c>
      <c r="H22" s="10">
        <f>VLOOKUP(F22,'[1]EMAMI LTD'!$C$4:$D$110,2,FALSE)</f>
        <v>40</v>
      </c>
      <c r="I22" s="10">
        <v>25</v>
      </c>
      <c r="J22" s="10">
        <f t="shared" si="0"/>
        <v>145</v>
      </c>
    </row>
    <row r="23" spans="1:10" s="4" customFormat="1" ht="15.95" customHeight="1">
      <c r="A23" s="8">
        <f t="shared" si="1"/>
        <v>20</v>
      </c>
      <c r="B23" s="9" t="s">
        <v>71</v>
      </c>
      <c r="C23" s="9" t="s">
        <v>72</v>
      </c>
      <c r="D23" s="9" t="s">
        <v>73</v>
      </c>
      <c r="E23" s="9" t="s">
        <v>5</v>
      </c>
      <c r="F23" s="9" t="s">
        <v>3</v>
      </c>
      <c r="G23" s="9">
        <v>47</v>
      </c>
      <c r="H23" s="10">
        <f>VLOOKUP(F23,'[1]EMAMI LTD'!$C$4:$D$110,2,FALSE)</f>
        <v>32</v>
      </c>
      <c r="I23" s="10">
        <v>25</v>
      </c>
      <c r="J23" s="10">
        <f t="shared" si="0"/>
        <v>1529</v>
      </c>
    </row>
    <row r="24" spans="1:10" s="4" customFormat="1" ht="15.95" customHeight="1">
      <c r="A24" s="8">
        <f t="shared" si="1"/>
        <v>21</v>
      </c>
      <c r="B24" s="9" t="s">
        <v>71</v>
      </c>
      <c r="C24" s="9" t="s">
        <v>74</v>
      </c>
      <c r="D24" s="9" t="s">
        <v>75</v>
      </c>
      <c r="E24" s="9" t="s">
        <v>5</v>
      </c>
      <c r="F24" s="9" t="s">
        <v>1</v>
      </c>
      <c r="G24" s="9">
        <v>15</v>
      </c>
      <c r="H24" s="10">
        <f>VLOOKUP(F24,'[1]EMAMI LTD'!$C$4:$D$110,2,FALSE)</f>
        <v>32</v>
      </c>
      <c r="I24" s="10">
        <v>25</v>
      </c>
      <c r="J24" s="10">
        <f t="shared" si="0"/>
        <v>505</v>
      </c>
    </row>
    <row r="25" spans="1:10" s="4" customFormat="1" ht="15.95" customHeight="1">
      <c r="A25" s="8">
        <f t="shared" si="1"/>
        <v>22</v>
      </c>
      <c r="B25" s="9" t="s">
        <v>76</v>
      </c>
      <c r="C25" s="9" t="s">
        <v>77</v>
      </c>
      <c r="D25" s="9" t="s">
        <v>78</v>
      </c>
      <c r="E25" s="9" t="s">
        <v>5</v>
      </c>
      <c r="F25" s="9" t="s">
        <v>1</v>
      </c>
      <c r="G25" s="9">
        <v>5</v>
      </c>
      <c r="H25" s="10">
        <f>VLOOKUP(F25,'[1]EMAMI LTD'!$C$4:$D$110,2,FALSE)</f>
        <v>32</v>
      </c>
      <c r="I25" s="10">
        <v>25</v>
      </c>
      <c r="J25" s="10">
        <f t="shared" si="0"/>
        <v>185</v>
      </c>
    </row>
    <row r="26" spans="1:10" s="4" customFormat="1" ht="15.95" customHeight="1">
      <c r="A26" s="8">
        <f t="shared" si="1"/>
        <v>23</v>
      </c>
      <c r="B26" s="9" t="s">
        <v>76</v>
      </c>
      <c r="C26" s="9" t="s">
        <v>79</v>
      </c>
      <c r="D26" s="9" t="s">
        <v>80</v>
      </c>
      <c r="E26" s="9" t="s">
        <v>5</v>
      </c>
      <c r="F26" s="9" t="s">
        <v>17</v>
      </c>
      <c r="G26" s="9">
        <v>6</v>
      </c>
      <c r="H26" s="10">
        <f>VLOOKUP(F26,'[1]EMAMI LTD'!$C$4:$D$110,2,FALSE)</f>
        <v>32</v>
      </c>
      <c r="I26" s="10">
        <v>25</v>
      </c>
      <c r="J26" s="10">
        <f t="shared" si="0"/>
        <v>217</v>
      </c>
    </row>
    <row r="27" spans="1:10" s="4" customFormat="1" ht="15.95" customHeight="1">
      <c r="A27" s="8">
        <f t="shared" si="1"/>
        <v>24</v>
      </c>
      <c r="B27" s="9" t="s">
        <v>81</v>
      </c>
      <c r="C27" s="9" t="s">
        <v>82</v>
      </c>
      <c r="D27" s="9" t="s">
        <v>83</v>
      </c>
      <c r="E27" s="9" t="s">
        <v>5</v>
      </c>
      <c r="F27" s="9" t="s">
        <v>1</v>
      </c>
      <c r="G27" s="9">
        <v>9</v>
      </c>
      <c r="H27" s="10">
        <f>VLOOKUP(F27,'[1]EMAMI LTD'!$C$4:$D$110,2,FALSE)</f>
        <v>32</v>
      </c>
      <c r="I27" s="10">
        <v>25</v>
      </c>
      <c r="J27" s="10">
        <f t="shared" si="0"/>
        <v>313</v>
      </c>
    </row>
    <row r="28" spans="1:10" s="4" customFormat="1" ht="15.95" customHeight="1">
      <c r="A28" s="8">
        <f t="shared" si="1"/>
        <v>25</v>
      </c>
      <c r="B28" s="9" t="s">
        <v>84</v>
      </c>
      <c r="C28" s="9" t="s">
        <v>85</v>
      </c>
      <c r="D28" s="9" t="s">
        <v>86</v>
      </c>
      <c r="E28" s="9" t="s">
        <v>5</v>
      </c>
      <c r="F28" s="9" t="s">
        <v>87</v>
      </c>
      <c r="G28" s="9">
        <v>9</v>
      </c>
      <c r="H28" s="10">
        <f>VLOOKUP(F28,'[1]EMAMI LTD'!$C$4:$D$110,2,FALSE)</f>
        <v>32</v>
      </c>
      <c r="I28" s="10">
        <v>25</v>
      </c>
      <c r="J28" s="10">
        <f t="shared" si="0"/>
        <v>313</v>
      </c>
    </row>
    <row r="29" spans="1:10" s="4" customFormat="1" ht="15.95" customHeight="1">
      <c r="A29" s="8">
        <f t="shared" si="1"/>
        <v>26</v>
      </c>
      <c r="B29" s="9" t="s">
        <v>84</v>
      </c>
      <c r="C29" s="9" t="s">
        <v>88</v>
      </c>
      <c r="D29" s="9" t="s">
        <v>89</v>
      </c>
      <c r="E29" s="9" t="s">
        <v>5</v>
      </c>
      <c r="F29" s="9" t="s">
        <v>3</v>
      </c>
      <c r="G29" s="9">
        <v>20</v>
      </c>
      <c r="H29" s="10">
        <f>VLOOKUP(F29,'[1]EMAMI LTD'!$C$4:$D$110,2,FALSE)</f>
        <v>32</v>
      </c>
      <c r="I29" s="10">
        <v>25</v>
      </c>
      <c r="J29" s="10">
        <f t="shared" si="0"/>
        <v>665</v>
      </c>
    </row>
    <row r="30" spans="1:10" s="4" customFormat="1" ht="15.95" customHeight="1">
      <c r="A30" s="8">
        <f t="shared" si="1"/>
        <v>27</v>
      </c>
      <c r="B30" s="9" t="s">
        <v>84</v>
      </c>
      <c r="C30" s="9" t="s">
        <v>90</v>
      </c>
      <c r="D30" s="9" t="s">
        <v>91</v>
      </c>
      <c r="E30" s="9" t="s">
        <v>5</v>
      </c>
      <c r="F30" s="9" t="s">
        <v>42</v>
      </c>
      <c r="G30" s="9">
        <v>14</v>
      </c>
      <c r="H30" s="10">
        <f>VLOOKUP(F30,'[1]EMAMI LTD'!$C$4:$D$110,2,FALSE)</f>
        <v>29</v>
      </c>
      <c r="I30" s="10">
        <v>25</v>
      </c>
      <c r="J30" s="10">
        <f t="shared" si="0"/>
        <v>431</v>
      </c>
    </row>
    <row r="31" spans="1:10" s="4" customFormat="1" ht="15.95" customHeight="1">
      <c r="A31" s="8">
        <f t="shared" si="1"/>
        <v>28</v>
      </c>
      <c r="B31" s="9" t="s">
        <v>84</v>
      </c>
      <c r="C31" s="9" t="s">
        <v>92</v>
      </c>
      <c r="D31" s="9" t="s">
        <v>93</v>
      </c>
      <c r="E31" s="9" t="s">
        <v>5</v>
      </c>
      <c r="F31" s="9" t="s">
        <v>1</v>
      </c>
      <c r="G31" s="9">
        <v>21</v>
      </c>
      <c r="H31" s="10">
        <f>VLOOKUP(F31,'[1]EMAMI LTD'!$C$4:$D$110,2,FALSE)</f>
        <v>32</v>
      </c>
      <c r="I31" s="10">
        <v>25</v>
      </c>
      <c r="J31" s="10">
        <f t="shared" si="0"/>
        <v>697</v>
      </c>
    </row>
    <row r="32" spans="1:10" s="4" customFormat="1" ht="15.95" customHeight="1">
      <c r="A32" s="8">
        <f t="shared" si="1"/>
        <v>29</v>
      </c>
      <c r="B32" s="9" t="s">
        <v>94</v>
      </c>
      <c r="C32" s="9" t="s">
        <v>95</v>
      </c>
      <c r="D32" s="9" t="s">
        <v>96</v>
      </c>
      <c r="E32" s="9" t="s">
        <v>5</v>
      </c>
      <c r="F32" s="9" t="s">
        <v>1</v>
      </c>
      <c r="G32" s="9">
        <v>24</v>
      </c>
      <c r="H32" s="10">
        <f>VLOOKUP(F32,'[1]EMAMI LTD'!$C$4:$D$110,2,FALSE)</f>
        <v>32</v>
      </c>
      <c r="I32" s="10">
        <v>25</v>
      </c>
      <c r="J32" s="10">
        <f t="shared" si="0"/>
        <v>793</v>
      </c>
    </row>
    <row r="33" spans="1:10" s="4" customFormat="1" ht="15.95" customHeight="1">
      <c r="A33" s="8">
        <f t="shared" si="1"/>
        <v>30</v>
      </c>
      <c r="B33" s="9" t="s">
        <v>94</v>
      </c>
      <c r="C33" s="9" t="s">
        <v>97</v>
      </c>
      <c r="D33" s="9" t="s">
        <v>98</v>
      </c>
      <c r="E33" s="9" t="s">
        <v>5</v>
      </c>
      <c r="F33" s="9" t="s">
        <v>65</v>
      </c>
      <c r="G33" s="9">
        <v>18</v>
      </c>
      <c r="H33" s="10">
        <f>VLOOKUP(F33,'[1]EMAMI LTD'!$C$4:$D$110,2,FALSE)</f>
        <v>32</v>
      </c>
      <c r="I33" s="10">
        <v>25</v>
      </c>
      <c r="J33" s="10">
        <f t="shared" si="0"/>
        <v>601</v>
      </c>
    </row>
    <row r="34" spans="1:10" s="4" customFormat="1" ht="15.95" customHeight="1">
      <c r="A34" s="8">
        <f t="shared" si="1"/>
        <v>31</v>
      </c>
      <c r="B34" s="9" t="s">
        <v>99</v>
      </c>
      <c r="C34" s="9" t="s">
        <v>100</v>
      </c>
      <c r="D34" s="9" t="s">
        <v>101</v>
      </c>
      <c r="E34" s="9" t="s">
        <v>5</v>
      </c>
      <c r="F34" s="9" t="s">
        <v>1</v>
      </c>
      <c r="G34" s="9">
        <v>6</v>
      </c>
      <c r="H34" s="10">
        <f>VLOOKUP(F34,'[1]EMAMI LTD'!$C$4:$D$110,2,FALSE)</f>
        <v>32</v>
      </c>
      <c r="I34" s="10">
        <v>25</v>
      </c>
      <c r="J34" s="10">
        <f t="shared" si="0"/>
        <v>217</v>
      </c>
    </row>
    <row r="35" spans="1:10" s="4" customFormat="1" ht="15.95" customHeight="1">
      <c r="A35" s="8">
        <f t="shared" si="1"/>
        <v>32</v>
      </c>
      <c r="B35" s="9" t="s">
        <v>99</v>
      </c>
      <c r="C35" s="9" t="s">
        <v>102</v>
      </c>
      <c r="D35" s="9" t="s">
        <v>103</v>
      </c>
      <c r="E35" s="9" t="s">
        <v>5</v>
      </c>
      <c r="F35" s="9" t="s">
        <v>2</v>
      </c>
      <c r="G35" s="9">
        <v>5</v>
      </c>
      <c r="H35" s="10">
        <f>VLOOKUP(F35,'[1]EMAMI LTD'!$C$4:$D$110,2,FALSE)</f>
        <v>29</v>
      </c>
      <c r="I35" s="10">
        <v>25</v>
      </c>
      <c r="J35" s="10">
        <f t="shared" si="0"/>
        <v>170</v>
      </c>
    </row>
    <row r="36" spans="1:10" s="4" customFormat="1" ht="15.95" customHeight="1">
      <c r="A36" s="8">
        <f t="shared" si="1"/>
        <v>33</v>
      </c>
      <c r="B36" s="9" t="s">
        <v>99</v>
      </c>
      <c r="C36" s="9" t="s">
        <v>104</v>
      </c>
      <c r="D36" s="9" t="s">
        <v>105</v>
      </c>
      <c r="E36" s="9" t="s">
        <v>5</v>
      </c>
      <c r="F36" s="9" t="s">
        <v>18</v>
      </c>
      <c r="G36" s="9">
        <v>7</v>
      </c>
      <c r="H36" s="10">
        <f>VLOOKUP(F36,'[1]EMAMI LTD'!$C$4:$D$110,2,FALSE)</f>
        <v>32</v>
      </c>
      <c r="I36" s="10">
        <v>25</v>
      </c>
      <c r="J36" s="10">
        <f t="shared" si="0"/>
        <v>249</v>
      </c>
    </row>
    <row r="37" spans="1:10" s="4" customFormat="1" ht="15.95" customHeight="1">
      <c r="A37" s="13" t="s">
        <v>106</v>
      </c>
      <c r="B37" s="14"/>
      <c r="C37" s="14"/>
      <c r="D37" s="14"/>
      <c r="E37" s="14"/>
      <c r="F37" s="14"/>
      <c r="G37" s="14"/>
      <c r="H37" s="14"/>
      <c r="I37" s="15"/>
      <c r="J37" s="11">
        <f>SUM(J4:J36)</f>
        <v>16683</v>
      </c>
    </row>
    <row r="38" spans="1:10" s="4" customFormat="1" ht="15.95" customHeight="1">
      <c r="A38"/>
      <c r="B38"/>
      <c r="C38"/>
      <c r="D38"/>
      <c r="E38"/>
      <c r="F38"/>
      <c r="G38" s="5">
        <f>SUM(G4:G36)</f>
        <v>504</v>
      </c>
      <c r="H38" s="12"/>
      <c r="I38" s="12"/>
      <c r="J38" s="12"/>
    </row>
    <row r="39" spans="1:10" s="3" customFormat="1" ht="30" customHeight="1">
      <c r="A39" s="16" t="s">
        <v>107</v>
      </c>
      <c r="B39" s="17"/>
      <c r="C39" s="17"/>
      <c r="D39" s="17"/>
      <c r="E39" s="17"/>
      <c r="F39" s="17"/>
      <c r="G39" s="17"/>
      <c r="H39" s="17"/>
      <c r="I39" s="17"/>
      <c r="J39" s="18"/>
    </row>
    <row r="40" spans="1:10" s="3" customFormat="1" ht="30" customHeight="1">
      <c r="A40" s="16" t="s">
        <v>0</v>
      </c>
      <c r="B40" s="17"/>
      <c r="C40" s="17"/>
      <c r="D40" s="17"/>
      <c r="E40" s="17"/>
      <c r="F40" s="17"/>
      <c r="G40" s="17"/>
      <c r="H40" s="17"/>
      <c r="I40" s="17"/>
      <c r="J40" s="18"/>
    </row>
  </sheetData>
  <sortState ref="B4:J50">
    <sortCondition ref="B4:B50"/>
    <sortCondition ref="C4:C50"/>
  </sortState>
  <mergeCells count="7">
    <mergeCell ref="A37:I37"/>
    <mergeCell ref="A39:J39"/>
    <mergeCell ref="A40:J40"/>
    <mergeCell ref="G1:J1"/>
    <mergeCell ref="A1:F1"/>
    <mergeCell ref="A2:F2"/>
    <mergeCell ref="G2:J2"/>
  </mergeCells>
  <conditionalFormatting sqref="C3:C38">
    <cfRule type="duplicateValues" dxfId="0" priority="49"/>
  </conditionalFormatting>
  <pageMargins left="0.34" right="0.23622047244094491" top="0.51181102362204722" bottom="0.6692913385826772" header="0.51181102362204722" footer="0.31496062992125984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2025-07-10T06:49:05Z</cp:lastPrinted>
  <dcterms:created xsi:type="dcterms:W3CDTF">2023-06-09T11:03:29Z</dcterms:created>
  <dcterms:modified xsi:type="dcterms:W3CDTF">2025-08-04T12:55:16Z</dcterms:modified>
</cp:coreProperties>
</file>