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Invoice!$A$3:$K$24</definedName>
  </definedNames>
  <calcPr calcId="124519"/>
</workbook>
</file>

<file path=xl/calcChain.xml><?xml version="1.0" encoding="utf-8"?>
<calcChain xmlns="http://schemas.openxmlformats.org/spreadsheetml/2006/main">
  <c r="H24" i="1"/>
  <c r="G24"/>
  <c r="K19"/>
  <c r="I5" l="1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K18" s="1"/>
  <c r="I20"/>
  <c r="K20" s="1"/>
  <c r="I4"/>
  <c r="K4" s="1"/>
  <c r="K21" l="1"/>
</calcChain>
</file>

<file path=xl/sharedStrings.xml><?xml version="1.0" encoding="utf-8"?>
<sst xmlns="http://schemas.openxmlformats.org/spreadsheetml/2006/main" count="102" uniqueCount="77">
  <si>
    <t>INVOICE
PRAGATI LOGISTICS,SAMANTA SAHI KHUNTIA LANE,8984191006
GST No:21AGHPB9356M1Z9</t>
  </si>
  <si>
    <t>03/9/2024</t>
  </si>
  <si>
    <t>3033/3032</t>
  </si>
  <si>
    <t>28/9/2024</t>
  </si>
  <si>
    <t>13109</t>
  </si>
  <si>
    <t>27/9/2024</t>
  </si>
  <si>
    <t>13092</t>
  </si>
  <si>
    <t>25/9/2024</t>
  </si>
  <si>
    <t>3081</t>
  </si>
  <si>
    <t>24/9/2024</t>
  </si>
  <si>
    <t>078/077</t>
  </si>
  <si>
    <t>17/9/2024</t>
  </si>
  <si>
    <t>13069</t>
  </si>
  <si>
    <t>11/9/2024</t>
  </si>
  <si>
    <t>3060</t>
  </si>
  <si>
    <t>13093</t>
  </si>
  <si>
    <t>09/9/2024</t>
  </si>
  <si>
    <t>13055</t>
  </si>
  <si>
    <t>04/9/2024</t>
  </si>
  <si>
    <t>02/9/2024</t>
  </si>
  <si>
    <t>3025</t>
  </si>
  <si>
    <t>3048</t>
  </si>
  <si>
    <t>3029</t>
  </si>
  <si>
    <t>3045</t>
  </si>
  <si>
    <t>3041</t>
  </si>
  <si>
    <t>3027</t>
  </si>
  <si>
    <t>29/9/2024</t>
  </si>
  <si>
    <t>13104</t>
  </si>
  <si>
    <t>Thanking you for your business.
PRAGATI LOGISTICS</t>
  </si>
  <si>
    <t>HATADIHI</t>
  </si>
  <si>
    <t>PURUSOTTAMPUR</t>
  </si>
  <si>
    <t>AGARPADA</t>
  </si>
  <si>
    <t>GOKARNAPUR</t>
  </si>
  <si>
    <t>HUMMA</t>
  </si>
  <si>
    <t>BIJMARA</t>
  </si>
  <si>
    <t>RAYAGADA</t>
  </si>
  <si>
    <t>MUNIGUDA</t>
  </si>
  <si>
    <t>DORADA</t>
  </si>
  <si>
    <t>CHARICHHAKA</t>
  </si>
  <si>
    <t>PIPILI</t>
  </si>
  <si>
    <t>KHARIAR ROAD</t>
  </si>
  <si>
    <t>BALASORE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</si>
  <si>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</si>
  <si>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</si>
  <si>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</si>
  <si>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</si>
  <si>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</si>
  <si>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</si>
  <si>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</si>
  <si>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</si>
  <si>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</si>
  <si>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</si>
  <si>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</si>
  <si>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>RASALPUR</t>
  </si>
  <si>
    <t>PL/JA/12882</t>
  </si>
  <si>
    <t>PL/JA/15321</t>
  </si>
  <si>
    <t>PL/JA/15071</t>
  </si>
  <si>
    <t>PL/JA/14861</t>
  </si>
  <si>
    <t>PL/JA/14764</t>
  </si>
  <si>
    <t>PL/JA/14060</t>
  </si>
  <si>
    <t>PL/JA/13620</t>
  </si>
  <si>
    <t>PL/JA/15335</t>
  </si>
  <si>
    <t>PL/JA/13493</t>
  </si>
  <si>
    <t>PL/JA/13068</t>
  </si>
  <si>
    <t>PL/JA/12885</t>
  </si>
  <si>
    <t>PL/JA/12879</t>
  </si>
  <si>
    <t>PL/JA/12749</t>
  </si>
  <si>
    <t>PL/JA/12746</t>
  </si>
  <si>
    <t>PL/JA/12750</t>
  </si>
  <si>
    <t>PL/JA/13217</t>
  </si>
  <si>
    <t>PL/JA/15354</t>
  </si>
  <si>
    <t xml:space="preserve">Bill Date:30/09/2024
Bill NO : 22127
Total Amount:7640.00
</t>
  </si>
  <si>
    <t>Kindly, verify &amp; confirm within 7 days, else GST will be filed by 20th Octo, 2024. 
GST to be paid by Consignor under Reverse Charge Mechanism(RCM) as per GST.</t>
  </si>
  <si>
    <t>LR CH.</t>
  </si>
  <si>
    <t>(RUPEES SEVEN THOUSAND SIX HUNDRED FORTY ONLY)</t>
  </si>
  <si>
    <t>3043/3040/ 3039</t>
  </si>
  <si>
    <t xml:space="preserve">
BIOSTADT INDIA LTD
Address:BIOSTADT INDIA LIMITED NA, CONTANMENT ROAD,K.K. BHAVSINKA    CAMPUS-753001 ODISHA,9337388992
GST No:21AACCB1830G1ZF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</si>
</sst>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504825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46386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Q18" sqref="P18:Q19"/>
    </sheetView>
  </sheetViews>
  <sheetFormatPr defaultRowHeight="15"/>
  <cols>
    <col min="1" max="1" width="3.425781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" style="1" bestFit="1" customWidth="1"/>
    <col min="6" max="6" width="10.7109375" style="1" bestFit="1" customWidth="1"/>
    <col min="7" max="7" width="5.42578125" style="1" bestFit="1" customWidth="1"/>
    <col min="8" max="8" width="8.28515625" style="1" bestFit="1" customWidth="1"/>
    <col min="9" max="9" width="6.85546875" style="2" customWidth="1"/>
    <col min="10" max="10" width="7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5" customHeight="1">
      <c r="A2" s="30" t="s">
        <v>76</v>
      </c>
      <c r="B2" s="31"/>
      <c r="C2" s="31"/>
      <c r="D2" s="31"/>
      <c r="E2" s="31"/>
      <c r="F2" s="31"/>
      <c r="G2" s="31"/>
      <c r="H2" s="32"/>
      <c r="I2" s="22" t="s">
        <v>71</v>
      </c>
      <c r="J2" s="22"/>
      <c r="K2" s="22"/>
    </row>
    <row r="3" spans="1:11" s="10" customFormat="1" ht="15" customHeigh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5" t="s">
        <v>50</v>
      </c>
      <c r="I3" s="9" t="s">
        <v>51</v>
      </c>
      <c r="J3" s="9" t="s">
        <v>73</v>
      </c>
      <c r="K3" s="9" t="s">
        <v>52</v>
      </c>
    </row>
    <row r="4" spans="1:11">
      <c r="A4" s="23">
        <v>1</v>
      </c>
      <c r="B4" s="4" t="s">
        <v>1</v>
      </c>
      <c r="C4" s="4" t="s">
        <v>54</v>
      </c>
      <c r="D4" s="8" t="s">
        <v>42</v>
      </c>
      <c r="E4" s="8" t="s">
        <v>53</v>
      </c>
      <c r="F4" s="4" t="s">
        <v>2</v>
      </c>
      <c r="G4" s="4">
        <v>13</v>
      </c>
      <c r="H4" s="4">
        <v>120</v>
      </c>
      <c r="I4" s="6">
        <f>VLOOKUP(E4,'[1]BIOSTARDT INDIA'!$C$3:$E$309,3,FALSE)</f>
        <v>4.88</v>
      </c>
      <c r="J4" s="6">
        <v>20</v>
      </c>
      <c r="K4" s="6">
        <f>H4*I4+J4</f>
        <v>605.6</v>
      </c>
    </row>
    <row r="5" spans="1:11">
      <c r="A5" s="23">
        <v>2</v>
      </c>
      <c r="B5" s="4" t="s">
        <v>19</v>
      </c>
      <c r="C5" s="4" t="s">
        <v>64</v>
      </c>
      <c r="D5" s="8" t="s">
        <v>42</v>
      </c>
      <c r="E5" s="4" t="s">
        <v>36</v>
      </c>
      <c r="F5" s="4" t="s">
        <v>20</v>
      </c>
      <c r="G5" s="4">
        <v>2</v>
      </c>
      <c r="H5" s="4">
        <v>20</v>
      </c>
      <c r="I5" s="6">
        <f>VLOOKUP(E5,'[1]BIOSTARDT INDIA'!$C$3:$E$309,3,FALSE)</f>
        <v>4.88</v>
      </c>
      <c r="J5" s="6">
        <v>20</v>
      </c>
      <c r="K5" s="6">
        <f>50*I5+J5</f>
        <v>264</v>
      </c>
    </row>
    <row r="6" spans="1:11">
      <c r="A6" s="23">
        <v>3</v>
      </c>
      <c r="B6" s="4" t="s">
        <v>19</v>
      </c>
      <c r="C6" s="4" t="s">
        <v>66</v>
      </c>
      <c r="D6" s="8" t="s">
        <v>42</v>
      </c>
      <c r="E6" s="4" t="s">
        <v>37</v>
      </c>
      <c r="F6" s="4" t="s">
        <v>22</v>
      </c>
      <c r="G6" s="4">
        <v>6</v>
      </c>
      <c r="H6" s="4">
        <v>44</v>
      </c>
      <c r="I6" s="6">
        <f>VLOOKUP(E6,'[1]BIOSTARDT INDIA'!$C$3:$E$309,3,FALSE)</f>
        <v>3</v>
      </c>
      <c r="J6" s="6">
        <v>20</v>
      </c>
      <c r="K6" s="6">
        <f>50*I6+J6</f>
        <v>170</v>
      </c>
    </row>
    <row r="7" spans="1:11">
      <c r="A7" s="23">
        <v>4</v>
      </c>
      <c r="B7" s="4" t="s">
        <v>19</v>
      </c>
      <c r="C7" s="4" t="s">
        <v>67</v>
      </c>
      <c r="D7" s="8" t="s">
        <v>42</v>
      </c>
      <c r="E7" s="4" t="s">
        <v>38</v>
      </c>
      <c r="F7" s="4" t="s">
        <v>23</v>
      </c>
      <c r="G7" s="4">
        <v>3</v>
      </c>
      <c r="H7" s="4">
        <v>15</v>
      </c>
      <c r="I7" s="6">
        <f>VLOOKUP(E7,'[1]BIOSTARDT INDIA'!$C$3:$E$309,3,FALSE)</f>
        <v>3</v>
      </c>
      <c r="J7" s="6">
        <v>20</v>
      </c>
      <c r="K7" s="6">
        <f>50*I7+J7</f>
        <v>170</v>
      </c>
    </row>
    <row r="8" spans="1:11">
      <c r="A8" s="23">
        <v>5</v>
      </c>
      <c r="B8" s="4" t="s">
        <v>19</v>
      </c>
      <c r="C8" s="4" t="s">
        <v>68</v>
      </c>
      <c r="D8" s="8" t="s">
        <v>42</v>
      </c>
      <c r="E8" s="4" t="s">
        <v>39</v>
      </c>
      <c r="F8" s="4" t="s">
        <v>24</v>
      </c>
      <c r="G8" s="4">
        <v>17</v>
      </c>
      <c r="H8" s="4">
        <v>180</v>
      </c>
      <c r="I8" s="6">
        <f>VLOOKUP(E8,'[1]BIOSTARDT INDIA'!$C$3:$E$309,3,FALSE)</f>
        <v>3</v>
      </c>
      <c r="J8" s="6">
        <v>20</v>
      </c>
      <c r="K8" s="6">
        <f t="shared" ref="K8:K20" si="0">H8*I8+J8</f>
        <v>560</v>
      </c>
    </row>
    <row r="9" spans="1:11">
      <c r="A9" s="23">
        <v>6</v>
      </c>
      <c r="B9" s="4" t="s">
        <v>19</v>
      </c>
      <c r="C9" s="4" t="s">
        <v>69</v>
      </c>
      <c r="D9" s="8" t="s">
        <v>42</v>
      </c>
      <c r="E9" s="4" t="s">
        <v>40</v>
      </c>
      <c r="F9" s="4" t="s">
        <v>25</v>
      </c>
      <c r="G9" s="4">
        <v>8</v>
      </c>
      <c r="H9" s="4">
        <v>83</v>
      </c>
      <c r="I9" s="6">
        <f>VLOOKUP(E9,'[1]BIOSTARDT INDIA'!$C$3:$E$309,3,FALSE)</f>
        <v>4.88</v>
      </c>
      <c r="J9" s="6">
        <v>20</v>
      </c>
      <c r="K9" s="6">
        <f t="shared" si="0"/>
        <v>425.03999999999996</v>
      </c>
    </row>
    <row r="10" spans="1:11">
      <c r="A10" s="23">
        <v>7</v>
      </c>
      <c r="B10" s="4" t="s">
        <v>1</v>
      </c>
      <c r="C10" s="4" t="s">
        <v>65</v>
      </c>
      <c r="D10" s="8" t="s">
        <v>42</v>
      </c>
      <c r="E10" s="8" t="s">
        <v>53</v>
      </c>
      <c r="F10" s="4" t="s">
        <v>21</v>
      </c>
      <c r="G10" s="4">
        <v>2</v>
      </c>
      <c r="H10" s="4">
        <v>24</v>
      </c>
      <c r="I10" s="6">
        <f>VLOOKUP(E10,'[1]BIOSTARDT INDIA'!$C$3:$E$309,3,FALSE)</f>
        <v>4.88</v>
      </c>
      <c r="J10" s="6">
        <v>20</v>
      </c>
      <c r="K10" s="6">
        <f>50*I10+J10</f>
        <v>264</v>
      </c>
    </row>
    <row r="11" spans="1:11" s="29" customFormat="1" ht="30">
      <c r="A11" s="25">
        <v>8</v>
      </c>
      <c r="B11" s="26" t="s">
        <v>18</v>
      </c>
      <c r="C11" s="26" t="s">
        <v>63</v>
      </c>
      <c r="D11" s="27" t="s">
        <v>42</v>
      </c>
      <c r="E11" s="26" t="s">
        <v>32</v>
      </c>
      <c r="F11" s="27" t="s">
        <v>75</v>
      </c>
      <c r="G11" s="26">
        <v>51</v>
      </c>
      <c r="H11" s="26">
        <v>550</v>
      </c>
      <c r="I11" s="28">
        <f>VLOOKUP(E11,'[1]BIOSTARDT INDIA'!$C$3:$E$309,3,FALSE)</f>
        <v>3.75</v>
      </c>
      <c r="J11" s="28">
        <v>20</v>
      </c>
      <c r="K11" s="28">
        <f t="shared" si="0"/>
        <v>2082.5</v>
      </c>
    </row>
    <row r="12" spans="1:11">
      <c r="A12" s="23">
        <v>9</v>
      </c>
      <c r="B12" s="4" t="s">
        <v>16</v>
      </c>
      <c r="C12" s="4" t="s">
        <v>62</v>
      </c>
      <c r="D12" s="8" t="s">
        <v>42</v>
      </c>
      <c r="E12" s="4" t="s">
        <v>35</v>
      </c>
      <c r="F12" s="4" t="s">
        <v>17</v>
      </c>
      <c r="G12" s="4">
        <v>10</v>
      </c>
      <c r="H12" s="4">
        <v>100</v>
      </c>
      <c r="I12" s="6">
        <f>VLOOKUP(E12,'[1]BIOSTARDT INDIA'!$C$3:$E$309,3,FALSE)</f>
        <v>4.88</v>
      </c>
      <c r="J12" s="6">
        <v>20</v>
      </c>
      <c r="K12" s="6">
        <f t="shared" si="0"/>
        <v>508</v>
      </c>
    </row>
    <row r="13" spans="1:11">
      <c r="A13" s="23">
        <v>10</v>
      </c>
      <c r="B13" s="4" t="s">
        <v>13</v>
      </c>
      <c r="C13" s="4" t="s">
        <v>60</v>
      </c>
      <c r="D13" s="8" t="s">
        <v>42</v>
      </c>
      <c r="E13" s="4" t="s">
        <v>33</v>
      </c>
      <c r="F13" s="4" t="s">
        <v>14</v>
      </c>
      <c r="G13" s="4">
        <v>10</v>
      </c>
      <c r="H13" s="4">
        <v>90</v>
      </c>
      <c r="I13" s="6">
        <f>VLOOKUP(E13,'[1]BIOSTARDT INDIA'!$C$3:$E$309,3,FALSE)</f>
        <v>3</v>
      </c>
      <c r="J13" s="6">
        <v>20</v>
      </c>
      <c r="K13" s="6">
        <f t="shared" si="0"/>
        <v>290</v>
      </c>
    </row>
    <row r="14" spans="1:11">
      <c r="A14" s="23">
        <v>11</v>
      </c>
      <c r="B14" s="4" t="s">
        <v>11</v>
      </c>
      <c r="C14" s="4" t="s">
        <v>59</v>
      </c>
      <c r="D14" s="8" t="s">
        <v>42</v>
      </c>
      <c r="E14" s="4" t="s">
        <v>29</v>
      </c>
      <c r="F14" s="4" t="s">
        <v>12</v>
      </c>
      <c r="G14" s="4">
        <v>5</v>
      </c>
      <c r="H14" s="4">
        <v>50</v>
      </c>
      <c r="I14" s="6">
        <f>VLOOKUP(E14,'[1]BIOSTARDT INDIA'!$C$3:$E$309,3,FALSE)</f>
        <v>4.88</v>
      </c>
      <c r="J14" s="6">
        <v>20</v>
      </c>
      <c r="K14" s="6">
        <f t="shared" si="0"/>
        <v>264</v>
      </c>
    </row>
    <row r="15" spans="1:11">
      <c r="A15" s="23">
        <v>12</v>
      </c>
      <c r="B15" s="4" t="s">
        <v>9</v>
      </c>
      <c r="C15" s="4" t="s">
        <v>58</v>
      </c>
      <c r="D15" s="8" t="s">
        <v>42</v>
      </c>
      <c r="E15" s="4" t="s">
        <v>32</v>
      </c>
      <c r="F15" s="4" t="s">
        <v>10</v>
      </c>
      <c r="G15" s="4">
        <v>6</v>
      </c>
      <c r="H15" s="4">
        <v>60</v>
      </c>
      <c r="I15" s="6">
        <f>VLOOKUP(E15,'[1]BIOSTARDT INDIA'!$C$3:$E$309,3,FALSE)</f>
        <v>3.75</v>
      </c>
      <c r="J15" s="6">
        <v>20</v>
      </c>
      <c r="K15" s="6">
        <f t="shared" si="0"/>
        <v>245</v>
      </c>
    </row>
    <row r="16" spans="1:11">
      <c r="A16" s="23">
        <v>13</v>
      </c>
      <c r="B16" s="4" t="s">
        <v>7</v>
      </c>
      <c r="C16" s="4" t="s">
        <v>57</v>
      </c>
      <c r="D16" s="8" t="s">
        <v>42</v>
      </c>
      <c r="E16" s="4" t="s">
        <v>31</v>
      </c>
      <c r="F16" s="4" t="s">
        <v>8</v>
      </c>
      <c r="G16" s="4">
        <v>12</v>
      </c>
      <c r="H16" s="4">
        <v>122</v>
      </c>
      <c r="I16" s="6">
        <f>VLOOKUP(E16,'[1]BIOSTARDT INDIA'!$C$3:$E$309,3,FALSE)</f>
        <v>3.75</v>
      </c>
      <c r="J16" s="6">
        <v>20</v>
      </c>
      <c r="K16" s="6">
        <f t="shared" si="0"/>
        <v>477.5</v>
      </c>
    </row>
    <row r="17" spans="1:11">
      <c r="A17" s="23">
        <v>14</v>
      </c>
      <c r="B17" s="4" t="s">
        <v>5</v>
      </c>
      <c r="C17" s="4" t="s">
        <v>56</v>
      </c>
      <c r="D17" s="8" t="s">
        <v>42</v>
      </c>
      <c r="E17" s="4" t="s">
        <v>30</v>
      </c>
      <c r="F17" s="4" t="s">
        <v>6</v>
      </c>
      <c r="G17" s="4">
        <v>10</v>
      </c>
      <c r="H17" s="4">
        <v>90</v>
      </c>
      <c r="I17" s="6">
        <f>VLOOKUP(E17,'[1]BIOSTARDT INDIA'!$C$3:$E$309,3,FALSE)</f>
        <v>3.75</v>
      </c>
      <c r="J17" s="6">
        <v>20</v>
      </c>
      <c r="K17" s="6">
        <f t="shared" si="0"/>
        <v>357.5</v>
      </c>
    </row>
    <row r="18" spans="1:11">
      <c r="A18" s="23">
        <v>15</v>
      </c>
      <c r="B18" s="4" t="s">
        <v>3</v>
      </c>
      <c r="C18" s="4" t="s">
        <v>55</v>
      </c>
      <c r="D18" s="8" t="s">
        <v>42</v>
      </c>
      <c r="E18" s="4" t="s">
        <v>29</v>
      </c>
      <c r="F18" s="4" t="s">
        <v>4</v>
      </c>
      <c r="G18" s="4">
        <v>2</v>
      </c>
      <c r="H18" s="4">
        <v>24</v>
      </c>
      <c r="I18" s="6">
        <f>VLOOKUP(E18,'[1]BIOSTARDT INDIA'!$C$3:$E$309,3,FALSE)</f>
        <v>4.88</v>
      </c>
      <c r="J18" s="6">
        <v>20</v>
      </c>
      <c r="K18" s="6">
        <f>50*I18+J18</f>
        <v>264</v>
      </c>
    </row>
    <row r="19" spans="1:11">
      <c r="A19" s="23">
        <v>16</v>
      </c>
      <c r="B19" s="4" t="s">
        <v>3</v>
      </c>
      <c r="C19" s="4" t="s">
        <v>61</v>
      </c>
      <c r="D19" s="8" t="s">
        <v>42</v>
      </c>
      <c r="E19" s="8" t="s">
        <v>34</v>
      </c>
      <c r="F19" s="4" t="s">
        <v>15</v>
      </c>
      <c r="G19" s="4">
        <v>3</v>
      </c>
      <c r="H19" s="4">
        <v>38</v>
      </c>
      <c r="I19" s="11">
        <v>4.88</v>
      </c>
      <c r="J19" s="6">
        <v>20</v>
      </c>
      <c r="K19" s="6">
        <f>50*I19+J19</f>
        <v>264</v>
      </c>
    </row>
    <row r="20" spans="1:11">
      <c r="A20" s="23">
        <v>17</v>
      </c>
      <c r="B20" s="4" t="s">
        <v>26</v>
      </c>
      <c r="C20" s="4" t="s">
        <v>70</v>
      </c>
      <c r="D20" s="8" t="s">
        <v>42</v>
      </c>
      <c r="E20" s="4" t="s">
        <v>41</v>
      </c>
      <c r="F20" s="4" t="s">
        <v>27</v>
      </c>
      <c r="G20" s="4">
        <v>8</v>
      </c>
      <c r="H20" s="4">
        <v>109</v>
      </c>
      <c r="I20" s="6">
        <f>VLOOKUP(E20,'[1]BIOSTARDT INDIA'!$C$3:$E$309,3,FALSE)</f>
        <v>3.75</v>
      </c>
      <c r="J20" s="6">
        <v>20</v>
      </c>
      <c r="K20" s="6">
        <f t="shared" si="0"/>
        <v>428.75</v>
      </c>
    </row>
    <row r="21" spans="1:11" s="3" customFormat="1">
      <c r="A21" s="12" t="s">
        <v>74</v>
      </c>
      <c r="B21" s="13"/>
      <c r="C21" s="13"/>
      <c r="D21" s="13"/>
      <c r="E21" s="13"/>
      <c r="F21" s="13"/>
      <c r="G21" s="13"/>
      <c r="H21" s="13"/>
      <c r="I21" s="14"/>
      <c r="J21" s="15"/>
      <c r="K21" s="7">
        <f>ROUND(SUM(K4:K20),0)</f>
        <v>7640</v>
      </c>
    </row>
    <row r="22" spans="1:11" s="3" customFormat="1" ht="30" customHeight="1">
      <c r="A22" s="16" t="s">
        <v>72</v>
      </c>
      <c r="B22" s="16"/>
      <c r="C22" s="16"/>
      <c r="D22" s="16"/>
      <c r="E22" s="16"/>
      <c r="F22" s="16"/>
      <c r="G22" s="16"/>
      <c r="H22" s="16"/>
      <c r="I22" s="17"/>
      <c r="J22" s="17"/>
      <c r="K22" s="17"/>
    </row>
    <row r="23" spans="1:11" s="3" customFormat="1" ht="30" customHeight="1">
      <c r="A23" s="16" t="s">
        <v>28</v>
      </c>
      <c r="B23" s="16"/>
      <c r="C23" s="16"/>
      <c r="D23" s="16"/>
      <c r="E23" s="16"/>
      <c r="F23" s="16"/>
      <c r="G23" s="16"/>
      <c r="H23" s="16"/>
      <c r="I23" s="17"/>
      <c r="J23" s="17"/>
      <c r="K23" s="17"/>
    </row>
    <row r="24" spans="1:11">
      <c r="G24" s="24">
        <f>SUM(G4:G20)</f>
        <v>168</v>
      </c>
      <c r="H24" s="24">
        <f>SUM(H4:H20)</f>
        <v>1719</v>
      </c>
    </row>
  </sheetData>
  <sortState ref="B5:K20">
    <sortCondition ref="B4"/>
  </sortState>
  <mergeCells count="7">
    <mergeCell ref="A21:J21"/>
    <mergeCell ref="A22:K22"/>
    <mergeCell ref="A23:K23"/>
    <mergeCell ref="A1:H1"/>
    <mergeCell ref="A2:H2"/>
    <mergeCell ref="I1:K1"/>
    <mergeCell ref="I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2024-10-25T07:03:01Z</cp:lastPrinted>
  <dcterms:created xsi:type="dcterms:W3CDTF">2024-10-09T11:46:43Z</dcterms:created>
  <dcterms:modified xsi:type="dcterms:W3CDTF">2024-10-25T07:04:08Z</dcterms:modified>
</cp:coreProperties>
</file>