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7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Invoice!$A$4:$K$43</definedName>
    <definedName name="_xlnm.Print_Titles" localSheetId="0">Invoice!$3:$4</definedName>
  </definedNames>
  <calcPr calcId="124519"/>
</workbook>
</file>

<file path=xl/calcChain.xml><?xml version="1.0" encoding="utf-8"?>
<calcChain xmlns="http://schemas.openxmlformats.org/spreadsheetml/2006/main">
  <c r="I40" i="1"/>
  <c r="G41"/>
  <c r="H39"/>
  <c r="I39" s="1"/>
  <c r="I38"/>
  <c r="I37"/>
  <c r="I36"/>
  <c r="H35"/>
  <c r="I35" s="1"/>
  <c r="H32"/>
  <c r="I32" s="1"/>
  <c r="H31"/>
  <c r="I31" s="1"/>
  <c r="H30"/>
  <c r="I30" s="1"/>
  <c r="H27"/>
  <c r="I27" s="1"/>
  <c r="H26"/>
  <c r="I26" s="1"/>
  <c r="H24"/>
  <c r="I24" s="1"/>
  <c r="H23"/>
  <c r="I23" s="1"/>
  <c r="H22"/>
  <c r="I22" s="1"/>
  <c r="H21"/>
  <c r="I21" s="1"/>
  <c r="H20"/>
  <c r="I20" s="1"/>
  <c r="H19"/>
  <c r="I19" s="1"/>
  <c r="H18"/>
  <c r="I18" s="1"/>
  <c r="H17"/>
  <c r="I17" s="1"/>
  <c r="H16"/>
  <c r="I16" s="1"/>
  <c r="H14"/>
  <c r="I14" s="1"/>
  <c r="H13"/>
  <c r="I13" s="1"/>
  <c r="H12"/>
  <c r="I12" s="1"/>
  <c r="H11"/>
  <c r="I11" s="1"/>
  <c r="H10"/>
  <c r="I10" s="1"/>
  <c r="I34"/>
  <c r="I33"/>
  <c r="H29"/>
  <c r="I29" s="1"/>
  <c r="H28"/>
  <c r="I28" s="1"/>
  <c r="H25"/>
  <c r="I25" s="1"/>
  <c r="H15"/>
  <c r="I15" s="1"/>
  <c r="H9"/>
  <c r="I9" s="1"/>
  <c r="H8"/>
  <c r="I8" s="1"/>
  <c r="H7"/>
  <c r="I7" s="1"/>
  <c r="H6"/>
  <c r="I6" s="1"/>
  <c r="H5"/>
  <c r="I5" s="1"/>
</calcChain>
</file>

<file path=xl/sharedStrings.xml><?xml version="1.0" encoding="utf-8"?>
<sst xmlns="http://schemas.openxmlformats.org/spreadsheetml/2006/main" count="231" uniqueCount="129">
  <si>
    <t>INVOICE
PRAGATI LOGISTICS,SAMANTA SAHI KHUNTIA LANE,8984191006
GST No:21AGHPB9356M1Z9</t>
  </si>
  <si>
    <t>Thanking you for your business.
PRAGATI LOGISTICS</t>
  </si>
  <si>
    <t>DATE</t>
  </si>
  <si>
    <t>NAYAGARH</t>
  </si>
  <si>
    <t>KAKATPUR</t>
  </si>
  <si>
    <t>BERHAMPUR</t>
  </si>
  <si>
    <t>JALESWAR</t>
  </si>
  <si>
    <t>BARIPADA</t>
  </si>
  <si>
    <t>BALASORE</t>
  </si>
  <si>
    <t>ANGUL</t>
  </si>
  <si>
    <t>BHUBANESWAR</t>
  </si>
  <si>
    <t>JODA</t>
  </si>
  <si>
    <t>CTC</t>
  </si>
  <si>
    <t>FROM</t>
  </si>
  <si>
    <t>RATE</t>
  </si>
  <si>
    <t xml:space="preserve">LTK INDUSTRIES PRIVATE LIMITED
ADDRESS: MAHATAB ROADCUTTACK,
GST NO:21AAECL3099B1ZW
</t>
  </si>
  <si>
    <t>DESTINATION</t>
  </si>
  <si>
    <t>SL.</t>
  </si>
  <si>
    <t>CASE</t>
  </si>
  <si>
    <t>AMT.</t>
  </si>
  <si>
    <t>LR NO.</t>
  </si>
  <si>
    <t>INV. NO.</t>
  </si>
  <si>
    <t>PARTY NAME</t>
  </si>
  <si>
    <t>MAA SARALA BASTRALAYA</t>
  </si>
  <si>
    <t>shri sai traders</t>
  </si>
  <si>
    <t>FANCY GARMENTS</t>
  </si>
  <si>
    <t>SHANKAR BASTRALAY</t>
  </si>
  <si>
    <t>BARIPADA GARMENTS</t>
  </si>
  <si>
    <t>DHENKANAL</t>
  </si>
  <si>
    <t>MAA BHAIRAVI TEXTILES</t>
  </si>
  <si>
    <t>BHAwANI CLOTH STORE</t>
  </si>
  <si>
    <t>AUROBINDA TRADERS</t>
  </si>
  <si>
    <t xml:space="preserve">MAA TEXTILES </t>
  </si>
  <si>
    <t xml:space="preserve"> MAA KALI SIGMA DRESSES</t>
  </si>
  <si>
    <t>CHOWDHURY  HANDLOOMS</t>
  </si>
  <si>
    <t>TIHIDI</t>
  </si>
  <si>
    <t>PRACHI COLLECTION</t>
  </si>
  <si>
    <t>maa kali sigama dresses</t>
  </si>
  <si>
    <t>Kindly, verify &amp; confirm within 7 days, else GST will be filed by 20th OCT, 2024. 
GST to be paid by Consignor under Reverse Charge Mechanism(RCM) as per GST.</t>
  </si>
  <si>
    <t>REMARKS</t>
  </si>
  <si>
    <t>02/9/2024</t>
  </si>
  <si>
    <t>PL/DO/10921</t>
  </si>
  <si>
    <t>3798</t>
  </si>
  <si>
    <t>PL/DO/10944</t>
  </si>
  <si>
    <t>3810</t>
  </si>
  <si>
    <t>PL/DO/10945</t>
  </si>
  <si>
    <t>3805</t>
  </si>
  <si>
    <t>PL/DO/10962</t>
  </si>
  <si>
    <t>3836</t>
  </si>
  <si>
    <t>PL/DO/10967</t>
  </si>
  <si>
    <t>3801</t>
  </si>
  <si>
    <t>10/9/2024</t>
  </si>
  <si>
    <t>PL/DO/11553</t>
  </si>
  <si>
    <t>JAJPUR ROAD</t>
  </si>
  <si>
    <t>OSWAL GARMENT</t>
  </si>
  <si>
    <t>23/9/2024</t>
  </si>
  <si>
    <t>PL/DO/12652</t>
  </si>
  <si>
    <t>3929</t>
  </si>
  <si>
    <t>27/9/2024</t>
  </si>
  <si>
    <t>PL/DO/13015</t>
  </si>
  <si>
    <t>4059</t>
  </si>
  <si>
    <t>PL/DO/13016</t>
  </si>
  <si>
    <t>4049</t>
  </si>
  <si>
    <t>30/9/2024</t>
  </si>
  <si>
    <t>PL/DO/13248</t>
  </si>
  <si>
    <t>704</t>
  </si>
  <si>
    <t>PL/DO/13249</t>
  </si>
  <si>
    <t>700</t>
  </si>
  <si>
    <t>PURI</t>
  </si>
  <si>
    <t>BHAGABATI ENTERPRISES</t>
  </si>
  <si>
    <t>PL/MA/07628</t>
  </si>
  <si>
    <t>3822</t>
  </si>
  <si>
    <t>PL/MA/07629</t>
  </si>
  <si>
    <t>3815</t>
  </si>
  <si>
    <t>PL/MA/07630</t>
  </si>
  <si>
    <t>3837</t>
  </si>
  <si>
    <t>PL/MA/07631</t>
  </si>
  <si>
    <t>3835</t>
  </si>
  <si>
    <t>09/9/2024</t>
  </si>
  <si>
    <t>PL/MA/08008</t>
  </si>
  <si>
    <t>PL/MA/08071</t>
  </si>
  <si>
    <t>3874 to 3880</t>
  </si>
  <si>
    <t>11/9/2024</t>
  </si>
  <si>
    <t>PL/MA/08118</t>
  </si>
  <si>
    <t>12/9/2024</t>
  </si>
  <si>
    <t>PL/MA/08178</t>
  </si>
  <si>
    <t>3889/90/ 91/92/93</t>
  </si>
  <si>
    <t>14/9/2024</t>
  </si>
  <si>
    <t>PL/MA/08278</t>
  </si>
  <si>
    <t>3894</t>
  </si>
  <si>
    <t>16/9/2024</t>
  </si>
  <si>
    <t>PL/MA/08357</t>
  </si>
  <si>
    <t>3906</t>
  </si>
  <si>
    <t>PL/MA/08359</t>
  </si>
  <si>
    <t>3907</t>
  </si>
  <si>
    <t>PL/MA/08360</t>
  </si>
  <si>
    <t>3901</t>
  </si>
  <si>
    <t>PL/MA/08366</t>
  </si>
  <si>
    <t>3904</t>
  </si>
  <si>
    <t>18/9/2024</t>
  </si>
  <si>
    <t>PL/MA/08452</t>
  </si>
  <si>
    <t>03919</t>
  </si>
  <si>
    <t>PL/MA/08672</t>
  </si>
  <si>
    <t>25/9/2024</t>
  </si>
  <si>
    <t>PL/MA/08885</t>
  </si>
  <si>
    <t>03999/04015</t>
  </si>
  <si>
    <t>PL/MA/08899</t>
  </si>
  <si>
    <t>28/9/2024</t>
  </si>
  <si>
    <t>PL/MA/08998</t>
  </si>
  <si>
    <t>PL/MA/09001</t>
  </si>
  <si>
    <t>4105/06/07</t>
  </si>
  <si>
    <t>PL/MA/09068</t>
  </si>
  <si>
    <t>404129</t>
  </si>
  <si>
    <t>PL/MA/09088</t>
  </si>
  <si>
    <t>705</t>
  </si>
  <si>
    <t>PL/MA/09089</t>
  </si>
  <si>
    <t>701</t>
  </si>
  <si>
    <t>PL/MA/09090</t>
  </si>
  <si>
    <t>702</t>
  </si>
  <si>
    <t>PL/MA/09118</t>
  </si>
  <si>
    <t>4167/68/69/70/71/ 72/73/74/75</t>
  </si>
  <si>
    <t>3866/3867/ 3868</t>
  </si>
  <si>
    <t>3967/68/ 69/70</t>
  </si>
  <si>
    <t>4071/72/ 76/77</t>
  </si>
  <si>
    <t>3885/86/ 87/88</t>
  </si>
  <si>
    <t>DURGA PUJA BANNER</t>
  </si>
  <si>
    <t>4033 to 4036/ 4044 to 4048</t>
  </si>
  <si>
    <t>Bill Date: 30/09/2024
Bill NO : 21647
Total Amount: 32147.00</t>
  </si>
  <si>
    <t>(RUPEES THIRTY TWO THOUSAND ONE HUNDRED FORTY SEVEN ONLY)</t>
  </si>
</sst>
</file>

<file path=xl/styles.xml><?xml version="1.0" encoding="utf-8"?>
<styleSheet xmlns="http://schemas.openxmlformats.org/spreadsheetml/2006/main">
  <fonts count="6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2" fontId="0" fillId="0" borderId="0" xfId="0" applyNumberFormat="1" applyFont="1"/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2" fontId="4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73271</xdr:colOff>
      <xdr:row>1</xdr:row>
      <xdr:rowOff>85503</xdr:rowOff>
    </xdr:from>
    <xdr:to>
      <xdr:col>4</xdr:col>
      <xdr:colOff>373674</xdr:colOff>
      <xdr:row>1</xdr:row>
      <xdr:rowOff>820615</xdr:rowOff>
    </xdr:to>
    <xdr:pic>
      <xdr:nvPicPr>
        <xdr:cNvPr id="3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271" y="276003"/>
          <a:ext cx="2989384" cy="7351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>
        <row r="4">
          <cell r="C4" t="str">
            <v>ANGUL</v>
          </cell>
          <cell r="D4">
            <v>190</v>
          </cell>
          <cell r="E4">
            <v>209</v>
          </cell>
        </row>
        <row r="5">
          <cell r="C5" t="str">
            <v>BALASORE</v>
          </cell>
          <cell r="D5">
            <v>200</v>
          </cell>
          <cell r="E5">
            <v>220</v>
          </cell>
        </row>
        <row r="6">
          <cell r="C6" t="str">
            <v>BARBIL</v>
          </cell>
          <cell r="D6">
            <v>300</v>
          </cell>
          <cell r="E6">
            <v>330</v>
          </cell>
        </row>
        <row r="7">
          <cell r="C7" t="str">
            <v>BARGARH</v>
          </cell>
          <cell r="D7">
            <v>245</v>
          </cell>
          <cell r="E7">
            <v>270</v>
          </cell>
        </row>
        <row r="8">
          <cell r="C8" t="str">
            <v>BARIPADA</v>
          </cell>
          <cell r="D8">
            <v>200</v>
          </cell>
          <cell r="E8">
            <v>220</v>
          </cell>
        </row>
        <row r="9">
          <cell r="C9" t="str">
            <v>BERHAMPUR</v>
          </cell>
          <cell r="D9">
            <v>200</v>
          </cell>
          <cell r="E9">
            <v>220</v>
          </cell>
        </row>
        <row r="10">
          <cell r="C10" t="str">
            <v>BHADRAK</v>
          </cell>
          <cell r="D10">
            <v>200</v>
          </cell>
          <cell r="E10">
            <v>220</v>
          </cell>
        </row>
        <row r="11">
          <cell r="C11" t="str">
            <v>BHUBANESWAR</v>
          </cell>
          <cell r="D11">
            <v>180</v>
          </cell>
          <cell r="E11">
            <v>198</v>
          </cell>
        </row>
        <row r="12">
          <cell r="C12" t="str">
            <v>BOLANGIR</v>
          </cell>
          <cell r="D12">
            <v>300</v>
          </cell>
          <cell r="E12">
            <v>330</v>
          </cell>
        </row>
        <row r="13">
          <cell r="C13" t="str">
            <v>DHENKANAL</v>
          </cell>
          <cell r="D13">
            <v>190</v>
          </cell>
          <cell r="E13">
            <v>209</v>
          </cell>
        </row>
        <row r="14">
          <cell r="C14" t="str">
            <v>DUBURI</v>
          </cell>
          <cell r="D14">
            <v>210</v>
          </cell>
          <cell r="E14">
            <v>231</v>
          </cell>
        </row>
        <row r="15">
          <cell r="C15" t="str">
            <v>GADASILA</v>
          </cell>
          <cell r="D15">
            <v>220</v>
          </cell>
          <cell r="E15">
            <v>242</v>
          </cell>
        </row>
        <row r="16">
          <cell r="C16" t="str">
            <v>JAJPUR ROAD</v>
          </cell>
          <cell r="D16">
            <v>190</v>
          </cell>
          <cell r="E16">
            <v>209</v>
          </cell>
        </row>
        <row r="17">
          <cell r="C17" t="str">
            <v>JAJPUR TOWN</v>
          </cell>
          <cell r="D17">
            <v>190</v>
          </cell>
          <cell r="E17">
            <v>209</v>
          </cell>
        </row>
        <row r="18">
          <cell r="C18" t="str">
            <v>JALESWAR</v>
          </cell>
          <cell r="D18">
            <v>245</v>
          </cell>
          <cell r="E18">
            <v>270</v>
          </cell>
        </row>
        <row r="19">
          <cell r="C19" t="str">
            <v>JEYPORE</v>
          </cell>
          <cell r="D19">
            <v>310</v>
          </cell>
          <cell r="E19">
            <v>341</v>
          </cell>
        </row>
        <row r="20">
          <cell r="C20" t="str">
            <v>JHARSUGUDA</v>
          </cell>
          <cell r="D20">
            <v>280</v>
          </cell>
          <cell r="E20">
            <v>308</v>
          </cell>
        </row>
        <row r="21">
          <cell r="C21" t="str">
            <v>JODA</v>
          </cell>
          <cell r="D21">
            <v>300</v>
          </cell>
          <cell r="E21">
            <v>330</v>
          </cell>
        </row>
        <row r="22">
          <cell r="C22" t="str">
            <v>KAKATPUR</v>
          </cell>
          <cell r="D22">
            <v>220</v>
          </cell>
          <cell r="E22">
            <v>242</v>
          </cell>
        </row>
        <row r="23">
          <cell r="C23" t="str">
            <v>KANTABANJI</v>
          </cell>
          <cell r="D23">
            <v>280</v>
          </cell>
          <cell r="E23">
            <v>308</v>
          </cell>
        </row>
        <row r="24">
          <cell r="C24" t="str">
            <v>KEONJHAR</v>
          </cell>
          <cell r="D24">
            <v>220</v>
          </cell>
          <cell r="E24">
            <v>242</v>
          </cell>
        </row>
        <row r="25">
          <cell r="C25" t="str">
            <v>MALKANGIRI</v>
          </cell>
          <cell r="D25">
            <v>380</v>
          </cell>
          <cell r="E25">
            <v>418</v>
          </cell>
        </row>
        <row r="26">
          <cell r="C26" t="str">
            <v>NAYAGARH</v>
          </cell>
          <cell r="D26">
            <v>210</v>
          </cell>
          <cell r="E26">
            <v>231</v>
          </cell>
        </row>
        <row r="27">
          <cell r="C27" t="str">
            <v>PINGAL</v>
          </cell>
          <cell r="D27">
            <v>200</v>
          </cell>
          <cell r="E27">
            <v>220</v>
          </cell>
        </row>
        <row r="28">
          <cell r="C28" t="str">
            <v>PURI</v>
          </cell>
          <cell r="D28">
            <v>190</v>
          </cell>
          <cell r="E28">
            <v>209</v>
          </cell>
        </row>
        <row r="29">
          <cell r="C29" t="str">
            <v>RAIRANGPUR</v>
          </cell>
          <cell r="D29">
            <v>310</v>
          </cell>
          <cell r="E29">
            <v>341</v>
          </cell>
        </row>
        <row r="30">
          <cell r="C30" t="str">
            <v>RAYAGADA</v>
          </cell>
          <cell r="D30">
            <v>310</v>
          </cell>
          <cell r="E30">
            <v>341</v>
          </cell>
        </row>
        <row r="31">
          <cell r="C31" t="str">
            <v>REMUNA</v>
          </cell>
          <cell r="D31">
            <v>200</v>
          </cell>
          <cell r="E31">
            <v>220</v>
          </cell>
        </row>
        <row r="32">
          <cell r="C32" t="str">
            <v>ROURKELA</v>
          </cell>
          <cell r="D32">
            <v>210</v>
          </cell>
          <cell r="E32">
            <v>231</v>
          </cell>
        </row>
        <row r="33">
          <cell r="C33" t="str">
            <v>SAMBALPUR</v>
          </cell>
          <cell r="D33">
            <v>220</v>
          </cell>
          <cell r="E33">
            <v>242</v>
          </cell>
        </row>
        <row r="34">
          <cell r="C34" t="str">
            <v>TIHIDI</v>
          </cell>
          <cell r="D34">
            <v>210</v>
          </cell>
          <cell r="E34">
            <v>231</v>
          </cell>
        </row>
      </sheetData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>
        <row r="4">
          <cell r="B4" t="str">
            <v>Destination</v>
          </cell>
        </row>
      </sheetData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43"/>
  <sheetViews>
    <sheetView tabSelected="1" topLeftCell="A31" zoomScale="130" zoomScaleNormal="130" workbookViewId="0">
      <selection activeCell="M43" sqref="M43:M44"/>
    </sheetView>
  </sheetViews>
  <sheetFormatPr defaultRowHeight="15"/>
  <cols>
    <col min="1" max="1" width="4" style="1" customWidth="1"/>
    <col min="2" max="2" width="10.5703125" style="1" customWidth="1"/>
    <col min="3" max="3" width="13" style="1" customWidth="1"/>
    <col min="4" max="4" width="12.85546875" style="1" customWidth="1"/>
    <col min="5" max="5" width="6.5703125" style="1" bestFit="1" customWidth="1"/>
    <col min="6" max="6" width="15" style="3" customWidth="1"/>
    <col min="7" max="7" width="6.5703125" style="1" customWidth="1"/>
    <col min="8" max="8" width="7.28515625" style="2" customWidth="1"/>
    <col min="9" max="9" width="9.28515625" style="2" bestFit="1" customWidth="1"/>
    <col min="10" max="10" width="9.7109375" style="1" bestFit="1" customWidth="1"/>
    <col min="11" max="11" width="25.85546875" style="1" bestFit="1" customWidth="1"/>
    <col min="12" max="16384" width="9.140625" style="1"/>
  </cols>
  <sheetData>
    <row r="2" spans="1:11" ht="71.25" customHeight="1">
      <c r="A2" s="34"/>
      <c r="B2" s="34"/>
      <c r="C2" s="34"/>
      <c r="D2" s="34"/>
      <c r="E2" s="34"/>
      <c r="F2" s="31" t="s">
        <v>0</v>
      </c>
      <c r="G2" s="31"/>
      <c r="H2" s="31"/>
      <c r="I2" s="31"/>
    </row>
    <row r="3" spans="1:11" ht="66" customHeight="1">
      <c r="A3" s="28" t="s">
        <v>15</v>
      </c>
      <c r="B3" s="29"/>
      <c r="C3" s="29"/>
      <c r="D3" s="29"/>
      <c r="E3" s="30"/>
      <c r="F3" s="32" t="s">
        <v>127</v>
      </c>
      <c r="G3" s="33"/>
      <c r="H3" s="33"/>
      <c r="I3" s="33"/>
      <c r="J3" s="2"/>
    </row>
    <row r="4" spans="1:11" s="4" customFormat="1" ht="18" customHeight="1">
      <c r="A4" s="19" t="s">
        <v>17</v>
      </c>
      <c r="B4" s="19" t="s">
        <v>2</v>
      </c>
      <c r="C4" s="19" t="s">
        <v>20</v>
      </c>
      <c r="D4" s="13" t="s">
        <v>21</v>
      </c>
      <c r="E4" s="19" t="s">
        <v>13</v>
      </c>
      <c r="F4" s="19" t="s">
        <v>16</v>
      </c>
      <c r="G4" s="19" t="s">
        <v>18</v>
      </c>
      <c r="H4" s="20" t="s">
        <v>14</v>
      </c>
      <c r="I4" s="20" t="s">
        <v>19</v>
      </c>
      <c r="J4" s="19" t="s">
        <v>39</v>
      </c>
      <c r="K4" s="19" t="s">
        <v>22</v>
      </c>
    </row>
    <row r="5" spans="1:11" s="4" customFormat="1" ht="18" customHeight="1">
      <c r="A5" s="9">
        <v>1</v>
      </c>
      <c r="B5" s="7" t="s">
        <v>40</v>
      </c>
      <c r="C5" s="7" t="s">
        <v>41</v>
      </c>
      <c r="D5" s="14" t="s">
        <v>42</v>
      </c>
      <c r="E5" s="15" t="s">
        <v>12</v>
      </c>
      <c r="F5" s="7" t="s">
        <v>3</v>
      </c>
      <c r="G5" s="7">
        <v>4</v>
      </c>
      <c r="H5" s="8">
        <f>VLOOKUP(F5,'[1] J G HOSIARY'!$C$4:$E$36,3,FALSE)</f>
        <v>231</v>
      </c>
      <c r="I5" s="8">
        <f t="shared" ref="I5:I39" si="0">G5*H5</f>
        <v>924</v>
      </c>
      <c r="J5" s="7"/>
      <c r="K5" s="7" t="s">
        <v>31</v>
      </c>
    </row>
    <row r="6" spans="1:11" s="4" customFormat="1" ht="18" customHeight="1">
      <c r="A6" s="9">
        <v>2</v>
      </c>
      <c r="B6" s="7" t="s">
        <v>40</v>
      </c>
      <c r="C6" s="7" t="s">
        <v>43</v>
      </c>
      <c r="D6" s="14" t="s">
        <v>44</v>
      </c>
      <c r="E6" s="15" t="s">
        <v>12</v>
      </c>
      <c r="F6" s="7" t="s">
        <v>10</v>
      </c>
      <c r="G6" s="7">
        <v>5</v>
      </c>
      <c r="H6" s="8">
        <f>VLOOKUP(F6,'[1] J G HOSIARY'!$C$4:$E$36,3,FALSE)</f>
        <v>198</v>
      </c>
      <c r="I6" s="8">
        <f t="shared" si="0"/>
        <v>990</v>
      </c>
      <c r="J6" s="7"/>
      <c r="K6" s="7" t="s">
        <v>23</v>
      </c>
    </row>
    <row r="7" spans="1:11" s="4" customFormat="1" ht="18" customHeight="1">
      <c r="A7" s="9">
        <v>3</v>
      </c>
      <c r="B7" s="7" t="s">
        <v>40</v>
      </c>
      <c r="C7" s="7" t="s">
        <v>45</v>
      </c>
      <c r="D7" s="14" t="s">
        <v>46</v>
      </c>
      <c r="E7" s="15" t="s">
        <v>12</v>
      </c>
      <c r="F7" s="7" t="s">
        <v>28</v>
      </c>
      <c r="G7" s="7">
        <v>6</v>
      </c>
      <c r="H7" s="8">
        <f>VLOOKUP(F7,'[1] J G HOSIARY'!$C$4:$E$36,3,FALSE)</f>
        <v>209</v>
      </c>
      <c r="I7" s="8">
        <f t="shared" si="0"/>
        <v>1254</v>
      </c>
      <c r="J7" s="7"/>
      <c r="K7" s="7" t="s">
        <v>29</v>
      </c>
    </row>
    <row r="8" spans="1:11" s="4" customFormat="1" ht="18" customHeight="1">
      <c r="A8" s="9">
        <v>4</v>
      </c>
      <c r="B8" s="7" t="s">
        <v>40</v>
      </c>
      <c r="C8" s="7" t="s">
        <v>47</v>
      </c>
      <c r="D8" s="14" t="s">
        <v>48</v>
      </c>
      <c r="E8" s="15" t="s">
        <v>12</v>
      </c>
      <c r="F8" s="7" t="s">
        <v>10</v>
      </c>
      <c r="G8" s="7">
        <v>1</v>
      </c>
      <c r="H8" s="8">
        <f>VLOOKUP(F8,'[1] J G HOSIARY'!$C$4:$E$36,3,FALSE)</f>
        <v>198</v>
      </c>
      <c r="I8" s="8">
        <f t="shared" si="0"/>
        <v>198</v>
      </c>
      <c r="J8" s="7"/>
      <c r="K8" s="7" t="s">
        <v>24</v>
      </c>
    </row>
    <row r="9" spans="1:11" s="4" customFormat="1" ht="18" customHeight="1">
      <c r="A9" s="9">
        <v>5</v>
      </c>
      <c r="B9" s="7" t="s">
        <v>40</v>
      </c>
      <c r="C9" s="7" t="s">
        <v>49</v>
      </c>
      <c r="D9" s="14" t="s">
        <v>50</v>
      </c>
      <c r="E9" s="15" t="s">
        <v>12</v>
      </c>
      <c r="F9" s="7" t="s">
        <v>4</v>
      </c>
      <c r="G9" s="7">
        <v>3</v>
      </c>
      <c r="H9" s="8">
        <f>VLOOKUP(F9,'[1] J G HOSIARY'!$C$4:$E$36,3,FALSE)</f>
        <v>242</v>
      </c>
      <c r="I9" s="8">
        <f t="shared" si="0"/>
        <v>726</v>
      </c>
      <c r="J9" s="7"/>
      <c r="K9" s="7" t="s">
        <v>30</v>
      </c>
    </row>
    <row r="10" spans="1:11" s="4" customFormat="1" ht="18" customHeight="1">
      <c r="A10" s="9">
        <v>6</v>
      </c>
      <c r="B10" s="7" t="s">
        <v>40</v>
      </c>
      <c r="C10" s="7" t="s">
        <v>70</v>
      </c>
      <c r="D10" s="14" t="s">
        <v>71</v>
      </c>
      <c r="E10" s="15" t="s">
        <v>12</v>
      </c>
      <c r="F10" s="7" t="s">
        <v>11</v>
      </c>
      <c r="G10" s="7">
        <v>6</v>
      </c>
      <c r="H10" s="8">
        <f>VLOOKUP(F10,'[1] J G HOSIARY'!$C$4:$E$36,3,FALSE)</f>
        <v>330</v>
      </c>
      <c r="I10" s="8">
        <f t="shared" si="0"/>
        <v>1980</v>
      </c>
      <c r="J10" s="7"/>
      <c r="K10" s="7" t="s">
        <v>34</v>
      </c>
    </row>
    <row r="11" spans="1:11" s="4" customFormat="1" ht="18" customHeight="1">
      <c r="A11" s="9">
        <v>7</v>
      </c>
      <c r="B11" s="7" t="s">
        <v>40</v>
      </c>
      <c r="C11" s="7" t="s">
        <v>72</v>
      </c>
      <c r="D11" s="14" t="s">
        <v>73</v>
      </c>
      <c r="E11" s="15" t="s">
        <v>12</v>
      </c>
      <c r="F11" s="7" t="s">
        <v>9</v>
      </c>
      <c r="G11" s="7">
        <v>6</v>
      </c>
      <c r="H11" s="8">
        <f>VLOOKUP(F11,'[1] J G HOSIARY'!$C$4:$E$36,3,FALSE)</f>
        <v>209</v>
      </c>
      <c r="I11" s="8">
        <f t="shared" si="0"/>
        <v>1254</v>
      </c>
      <c r="J11" s="7"/>
      <c r="K11" s="7" t="s">
        <v>32</v>
      </c>
    </row>
    <row r="12" spans="1:11" s="4" customFormat="1" ht="18" customHeight="1">
      <c r="A12" s="9">
        <v>8</v>
      </c>
      <c r="B12" s="7" t="s">
        <v>40</v>
      </c>
      <c r="C12" s="7" t="s">
        <v>74</v>
      </c>
      <c r="D12" s="14" t="s">
        <v>75</v>
      </c>
      <c r="E12" s="15" t="s">
        <v>12</v>
      </c>
      <c r="F12" s="7" t="s">
        <v>5</v>
      </c>
      <c r="G12" s="7">
        <v>1</v>
      </c>
      <c r="H12" s="8">
        <f>VLOOKUP(F12,'[1] J G HOSIARY'!$C$4:$E$36,3,FALSE)</f>
        <v>220</v>
      </c>
      <c r="I12" s="8">
        <f t="shared" si="0"/>
        <v>220</v>
      </c>
      <c r="J12" s="7"/>
      <c r="K12" s="7" t="s">
        <v>25</v>
      </c>
    </row>
    <row r="13" spans="1:11" s="4" customFormat="1" ht="18" customHeight="1">
      <c r="A13" s="9">
        <v>9</v>
      </c>
      <c r="B13" s="7" t="s">
        <v>40</v>
      </c>
      <c r="C13" s="7" t="s">
        <v>76</v>
      </c>
      <c r="D13" s="14" t="s">
        <v>77</v>
      </c>
      <c r="E13" s="15" t="s">
        <v>12</v>
      </c>
      <c r="F13" s="7" t="s">
        <v>6</v>
      </c>
      <c r="G13" s="7">
        <v>1</v>
      </c>
      <c r="H13" s="8">
        <f>VLOOKUP(F13,'[1] J G HOSIARY'!$C$4:$E$36,3,FALSE)</f>
        <v>270</v>
      </c>
      <c r="I13" s="8">
        <f t="shared" si="0"/>
        <v>270</v>
      </c>
      <c r="J13" s="7"/>
      <c r="K13" s="7" t="s">
        <v>26</v>
      </c>
    </row>
    <row r="14" spans="1:11" s="4" customFormat="1" ht="30">
      <c r="A14" s="9">
        <v>10</v>
      </c>
      <c r="B14" s="7" t="s">
        <v>78</v>
      </c>
      <c r="C14" s="7" t="s">
        <v>79</v>
      </c>
      <c r="D14" s="16" t="s">
        <v>121</v>
      </c>
      <c r="E14" s="15" t="s">
        <v>12</v>
      </c>
      <c r="F14" s="7" t="s">
        <v>9</v>
      </c>
      <c r="G14" s="7">
        <v>3</v>
      </c>
      <c r="H14" s="8">
        <f>VLOOKUP(F14,'[1] J G HOSIARY'!$C$4:$E$36,3,FALSE)</f>
        <v>209</v>
      </c>
      <c r="I14" s="8">
        <f t="shared" si="0"/>
        <v>627</v>
      </c>
      <c r="J14" s="7"/>
      <c r="K14" s="7" t="s">
        <v>32</v>
      </c>
    </row>
    <row r="15" spans="1:11" s="4" customFormat="1">
      <c r="A15" s="9">
        <v>11</v>
      </c>
      <c r="B15" s="7" t="s">
        <v>51</v>
      </c>
      <c r="C15" s="7" t="s">
        <v>52</v>
      </c>
      <c r="D15" s="14">
        <v>3872</v>
      </c>
      <c r="E15" s="15" t="s">
        <v>12</v>
      </c>
      <c r="F15" s="7" t="s">
        <v>53</v>
      </c>
      <c r="G15" s="7">
        <v>2</v>
      </c>
      <c r="H15" s="8">
        <f>VLOOKUP(F15,'[1] J G HOSIARY'!$C$4:$E$36,3,FALSE)</f>
        <v>209</v>
      </c>
      <c r="I15" s="8">
        <f t="shared" si="0"/>
        <v>418</v>
      </c>
      <c r="J15" s="7"/>
      <c r="K15" s="7" t="s">
        <v>54</v>
      </c>
    </row>
    <row r="16" spans="1:11" s="4" customFormat="1" ht="18" customHeight="1">
      <c r="A16" s="9">
        <v>12</v>
      </c>
      <c r="B16" s="7" t="s">
        <v>51</v>
      </c>
      <c r="C16" s="7" t="s">
        <v>80</v>
      </c>
      <c r="D16" s="14" t="s">
        <v>81</v>
      </c>
      <c r="E16" s="15" t="s">
        <v>12</v>
      </c>
      <c r="F16" s="7" t="s">
        <v>5</v>
      </c>
      <c r="G16" s="7">
        <v>7</v>
      </c>
      <c r="H16" s="8">
        <f>VLOOKUP(F16,'[1] J G HOSIARY'!$C$4:$E$36,3,FALSE)</f>
        <v>220</v>
      </c>
      <c r="I16" s="8">
        <f t="shared" si="0"/>
        <v>1540</v>
      </c>
      <c r="J16" s="7"/>
      <c r="K16" s="7" t="s">
        <v>25</v>
      </c>
    </row>
    <row r="17" spans="1:11" s="4" customFormat="1" ht="30">
      <c r="A17" s="9">
        <v>13</v>
      </c>
      <c r="B17" s="7" t="s">
        <v>82</v>
      </c>
      <c r="C17" s="7" t="s">
        <v>83</v>
      </c>
      <c r="D17" s="16" t="s">
        <v>124</v>
      </c>
      <c r="E17" s="15" t="s">
        <v>12</v>
      </c>
      <c r="F17" s="7" t="s">
        <v>35</v>
      </c>
      <c r="G17" s="7">
        <v>4</v>
      </c>
      <c r="H17" s="8">
        <f>VLOOKUP(F17,'[1] J G HOSIARY'!$C$4:$E$36,3,FALSE)</f>
        <v>231</v>
      </c>
      <c r="I17" s="8">
        <f t="shared" si="0"/>
        <v>924</v>
      </c>
      <c r="J17" s="7"/>
      <c r="K17" s="7" t="s">
        <v>36</v>
      </c>
    </row>
    <row r="18" spans="1:11" s="4" customFormat="1" ht="30">
      <c r="A18" s="9">
        <v>14</v>
      </c>
      <c r="B18" s="7" t="s">
        <v>84</v>
      </c>
      <c r="C18" s="7" t="s">
        <v>85</v>
      </c>
      <c r="D18" s="16" t="s">
        <v>86</v>
      </c>
      <c r="E18" s="15" t="s">
        <v>12</v>
      </c>
      <c r="F18" s="7" t="s">
        <v>5</v>
      </c>
      <c r="G18" s="7">
        <v>5</v>
      </c>
      <c r="H18" s="8">
        <f>VLOOKUP(F18,'[1] J G HOSIARY'!$C$4:$E$36,3,FALSE)</f>
        <v>220</v>
      </c>
      <c r="I18" s="8">
        <f t="shared" si="0"/>
        <v>1100</v>
      </c>
      <c r="J18" s="7"/>
      <c r="K18" s="7" t="s">
        <v>25</v>
      </c>
    </row>
    <row r="19" spans="1:11" s="4" customFormat="1" ht="18" customHeight="1">
      <c r="A19" s="9">
        <v>15</v>
      </c>
      <c r="B19" s="7" t="s">
        <v>87</v>
      </c>
      <c r="C19" s="7" t="s">
        <v>88</v>
      </c>
      <c r="D19" s="14" t="s">
        <v>89</v>
      </c>
      <c r="E19" s="15" t="s">
        <v>12</v>
      </c>
      <c r="F19" s="7" t="s">
        <v>9</v>
      </c>
      <c r="G19" s="7">
        <v>4</v>
      </c>
      <c r="H19" s="8">
        <f>VLOOKUP(F19,'[1] J G HOSIARY'!$C$4:$E$36,3,FALSE)</f>
        <v>209</v>
      </c>
      <c r="I19" s="8">
        <f t="shared" si="0"/>
        <v>836</v>
      </c>
      <c r="J19" s="7"/>
      <c r="K19" s="7" t="s">
        <v>32</v>
      </c>
    </row>
    <row r="20" spans="1:11" s="4" customFormat="1">
      <c r="A20" s="9">
        <v>16</v>
      </c>
      <c r="B20" s="7" t="s">
        <v>90</v>
      </c>
      <c r="C20" s="7" t="s">
        <v>91</v>
      </c>
      <c r="D20" s="14" t="s">
        <v>92</v>
      </c>
      <c r="E20" s="15" t="s">
        <v>12</v>
      </c>
      <c r="F20" s="7" t="s">
        <v>7</v>
      </c>
      <c r="G20" s="7">
        <v>1</v>
      </c>
      <c r="H20" s="8">
        <f>VLOOKUP(F20,'[1] J G HOSIARY'!$C$4:$E$36,3,FALSE)</f>
        <v>220</v>
      </c>
      <c r="I20" s="8">
        <f t="shared" si="0"/>
        <v>220</v>
      </c>
      <c r="J20" s="7"/>
      <c r="K20" s="7" t="s">
        <v>27</v>
      </c>
    </row>
    <row r="21" spans="1:11" s="4" customFormat="1">
      <c r="A21" s="9">
        <v>17</v>
      </c>
      <c r="B21" s="7" t="s">
        <v>90</v>
      </c>
      <c r="C21" s="7" t="s">
        <v>93</v>
      </c>
      <c r="D21" s="14" t="s">
        <v>94</v>
      </c>
      <c r="E21" s="15" t="s">
        <v>12</v>
      </c>
      <c r="F21" s="7" t="s">
        <v>5</v>
      </c>
      <c r="G21" s="7">
        <v>1</v>
      </c>
      <c r="H21" s="8">
        <f>VLOOKUP(F21,'[1] J G HOSIARY'!$C$4:$E$36,3,FALSE)</f>
        <v>220</v>
      </c>
      <c r="I21" s="8">
        <f t="shared" si="0"/>
        <v>220</v>
      </c>
      <c r="J21" s="7"/>
      <c r="K21" s="7" t="s">
        <v>25</v>
      </c>
    </row>
    <row r="22" spans="1:11" s="4" customFormat="1">
      <c r="A22" s="9">
        <v>18</v>
      </c>
      <c r="B22" s="7" t="s">
        <v>90</v>
      </c>
      <c r="C22" s="7" t="s">
        <v>95</v>
      </c>
      <c r="D22" s="14" t="s">
        <v>96</v>
      </c>
      <c r="E22" s="15" t="s">
        <v>12</v>
      </c>
      <c r="F22" s="7" t="s">
        <v>8</v>
      </c>
      <c r="G22" s="7">
        <v>2</v>
      </c>
      <c r="H22" s="8">
        <f>VLOOKUP(F22,'[1] J G HOSIARY'!$C$4:$E$36,3,FALSE)</f>
        <v>220</v>
      </c>
      <c r="I22" s="8">
        <f t="shared" si="0"/>
        <v>440</v>
      </c>
      <c r="J22" s="7"/>
      <c r="K22" s="7" t="s">
        <v>37</v>
      </c>
    </row>
    <row r="23" spans="1:11" s="4" customFormat="1" ht="15" customHeight="1">
      <c r="A23" s="9">
        <v>19</v>
      </c>
      <c r="B23" s="7" t="s">
        <v>90</v>
      </c>
      <c r="C23" s="7" t="s">
        <v>97</v>
      </c>
      <c r="D23" s="14" t="s">
        <v>98</v>
      </c>
      <c r="E23" s="15" t="s">
        <v>12</v>
      </c>
      <c r="F23" s="7" t="s">
        <v>35</v>
      </c>
      <c r="G23" s="7">
        <v>2</v>
      </c>
      <c r="H23" s="8">
        <f>VLOOKUP(F23,'[1] J G HOSIARY'!$C$4:$E$36,3,FALSE)</f>
        <v>231</v>
      </c>
      <c r="I23" s="8">
        <f t="shared" si="0"/>
        <v>462</v>
      </c>
      <c r="J23" s="7"/>
      <c r="K23" s="7" t="s">
        <v>36</v>
      </c>
    </row>
    <row r="24" spans="1:11" s="4" customFormat="1" ht="18" customHeight="1">
      <c r="A24" s="9">
        <v>20</v>
      </c>
      <c r="B24" s="7" t="s">
        <v>99</v>
      </c>
      <c r="C24" s="7" t="s">
        <v>100</v>
      </c>
      <c r="D24" s="14" t="s">
        <v>101</v>
      </c>
      <c r="E24" s="15" t="s">
        <v>12</v>
      </c>
      <c r="F24" s="7" t="s">
        <v>9</v>
      </c>
      <c r="G24" s="7">
        <v>6</v>
      </c>
      <c r="H24" s="8">
        <f>VLOOKUP(F24,'[1] J G HOSIARY'!$C$4:$E$36,3,FALSE)</f>
        <v>209</v>
      </c>
      <c r="I24" s="8">
        <f t="shared" si="0"/>
        <v>1254</v>
      </c>
      <c r="J24" s="7"/>
      <c r="K24" s="7" t="s">
        <v>32</v>
      </c>
    </row>
    <row r="25" spans="1:11" s="4" customFormat="1" ht="18" customHeight="1">
      <c r="A25" s="9">
        <v>21</v>
      </c>
      <c r="B25" s="7" t="s">
        <v>55</v>
      </c>
      <c r="C25" s="7" t="s">
        <v>56</v>
      </c>
      <c r="D25" s="14" t="s">
        <v>57</v>
      </c>
      <c r="E25" s="15" t="s">
        <v>12</v>
      </c>
      <c r="F25" s="7" t="s">
        <v>10</v>
      </c>
      <c r="G25" s="7">
        <v>5</v>
      </c>
      <c r="H25" s="8">
        <f>VLOOKUP(F25,'[1] J G HOSIARY'!$C$4:$E$36,3,FALSE)</f>
        <v>198</v>
      </c>
      <c r="I25" s="8">
        <f t="shared" si="0"/>
        <v>990</v>
      </c>
      <c r="J25" s="7"/>
      <c r="K25" s="7" t="s">
        <v>24</v>
      </c>
    </row>
    <row r="26" spans="1:11" s="4" customFormat="1" ht="18" customHeight="1">
      <c r="A26" s="9">
        <v>22</v>
      </c>
      <c r="B26" s="7" t="s">
        <v>55</v>
      </c>
      <c r="C26" s="7" t="s">
        <v>102</v>
      </c>
      <c r="D26" s="16" t="s">
        <v>122</v>
      </c>
      <c r="E26" s="15" t="s">
        <v>12</v>
      </c>
      <c r="F26" s="7" t="s">
        <v>7</v>
      </c>
      <c r="G26" s="7">
        <v>4</v>
      </c>
      <c r="H26" s="8">
        <f>VLOOKUP(F26,'[1] J G HOSIARY'!$C$4:$E$36,3,FALSE)</f>
        <v>220</v>
      </c>
      <c r="I26" s="8">
        <f t="shared" si="0"/>
        <v>880</v>
      </c>
      <c r="J26" s="7"/>
      <c r="K26" s="7" t="s">
        <v>27</v>
      </c>
    </row>
    <row r="27" spans="1:11" s="4" customFormat="1" ht="18" customHeight="1">
      <c r="A27" s="9">
        <v>23</v>
      </c>
      <c r="B27" s="7" t="s">
        <v>103</v>
      </c>
      <c r="C27" s="7" t="s">
        <v>104</v>
      </c>
      <c r="D27" s="14" t="s">
        <v>105</v>
      </c>
      <c r="E27" s="15" t="s">
        <v>12</v>
      </c>
      <c r="F27" s="7" t="s">
        <v>9</v>
      </c>
      <c r="G27" s="7">
        <v>17</v>
      </c>
      <c r="H27" s="8">
        <f>VLOOKUP(F27,'[1] J G HOSIARY'!$C$4:$E$36,3,FALSE)</f>
        <v>209</v>
      </c>
      <c r="I27" s="8">
        <f t="shared" si="0"/>
        <v>3553</v>
      </c>
      <c r="J27" s="7"/>
      <c r="K27" s="7" t="s">
        <v>32</v>
      </c>
    </row>
    <row r="28" spans="1:11" s="4" customFormat="1" ht="18" customHeight="1">
      <c r="A28" s="9">
        <v>24</v>
      </c>
      <c r="B28" s="7" t="s">
        <v>58</v>
      </c>
      <c r="C28" s="7" t="s">
        <v>59</v>
      </c>
      <c r="D28" s="14" t="s">
        <v>60</v>
      </c>
      <c r="E28" s="15" t="s">
        <v>12</v>
      </c>
      <c r="F28" s="7" t="s">
        <v>10</v>
      </c>
      <c r="G28" s="7">
        <v>9</v>
      </c>
      <c r="H28" s="8">
        <f>VLOOKUP(F28,'[1] J G HOSIARY'!$C$4:$E$36,3,FALSE)</f>
        <v>198</v>
      </c>
      <c r="I28" s="8">
        <f t="shared" si="0"/>
        <v>1782</v>
      </c>
      <c r="J28" s="7"/>
      <c r="K28" s="7" t="s">
        <v>23</v>
      </c>
    </row>
    <row r="29" spans="1:11" s="4" customFormat="1" ht="18" customHeight="1">
      <c r="A29" s="9">
        <v>25</v>
      </c>
      <c r="B29" s="7" t="s">
        <v>58</v>
      </c>
      <c r="C29" s="7" t="s">
        <v>61</v>
      </c>
      <c r="D29" s="14" t="s">
        <v>62</v>
      </c>
      <c r="E29" s="15" t="s">
        <v>12</v>
      </c>
      <c r="F29" s="7" t="s">
        <v>4</v>
      </c>
      <c r="G29" s="7">
        <v>10</v>
      </c>
      <c r="H29" s="8">
        <f>VLOOKUP(F29,'[1] J G HOSIARY'!$C$4:$E$36,3,FALSE)</f>
        <v>242</v>
      </c>
      <c r="I29" s="8">
        <f t="shared" si="0"/>
        <v>2420</v>
      </c>
      <c r="J29" s="7"/>
      <c r="K29" s="7" t="s">
        <v>30</v>
      </c>
    </row>
    <row r="30" spans="1:11" s="4" customFormat="1" ht="47.25" customHeight="1">
      <c r="A30" s="9">
        <v>26</v>
      </c>
      <c r="B30" s="7" t="s">
        <v>58</v>
      </c>
      <c r="C30" s="7" t="s">
        <v>106</v>
      </c>
      <c r="D30" s="16" t="s">
        <v>126</v>
      </c>
      <c r="E30" s="15" t="s">
        <v>12</v>
      </c>
      <c r="F30" s="7" t="s">
        <v>7</v>
      </c>
      <c r="G30" s="7">
        <v>8</v>
      </c>
      <c r="H30" s="8">
        <f>VLOOKUP(F30,'[1] J G HOSIARY'!$C$4:$E$36,3,FALSE)</f>
        <v>220</v>
      </c>
      <c r="I30" s="8">
        <f t="shared" si="0"/>
        <v>1760</v>
      </c>
      <c r="J30" s="7"/>
      <c r="K30" s="7" t="s">
        <v>27</v>
      </c>
    </row>
    <row r="31" spans="1:11" s="4" customFormat="1" ht="30">
      <c r="A31" s="9">
        <v>27</v>
      </c>
      <c r="B31" s="7" t="s">
        <v>107</v>
      </c>
      <c r="C31" s="7" t="s">
        <v>108</v>
      </c>
      <c r="D31" s="16" t="s">
        <v>123</v>
      </c>
      <c r="E31" s="15" t="s">
        <v>12</v>
      </c>
      <c r="F31" s="7" t="s">
        <v>7</v>
      </c>
      <c r="G31" s="7">
        <v>4</v>
      </c>
      <c r="H31" s="8">
        <f>VLOOKUP(F31,'[1] J G HOSIARY'!$C$4:$E$36,3,FALSE)</f>
        <v>220</v>
      </c>
      <c r="I31" s="8">
        <f t="shared" si="0"/>
        <v>880</v>
      </c>
      <c r="J31" s="7"/>
      <c r="K31" s="7" t="s">
        <v>27</v>
      </c>
    </row>
    <row r="32" spans="1:11" s="4" customFormat="1" ht="15" customHeight="1">
      <c r="A32" s="9">
        <v>28</v>
      </c>
      <c r="B32" s="7" t="s">
        <v>107</v>
      </c>
      <c r="C32" s="7" t="s">
        <v>109</v>
      </c>
      <c r="D32" s="14" t="s">
        <v>110</v>
      </c>
      <c r="E32" s="15" t="s">
        <v>12</v>
      </c>
      <c r="F32" s="7" t="s">
        <v>9</v>
      </c>
      <c r="G32" s="7">
        <v>3</v>
      </c>
      <c r="H32" s="8">
        <f>VLOOKUP(F32,'[1] J G HOSIARY'!$C$4:$E$36,3,FALSE)</f>
        <v>209</v>
      </c>
      <c r="I32" s="8">
        <f t="shared" si="0"/>
        <v>627</v>
      </c>
      <c r="J32" s="7"/>
      <c r="K32" s="7" t="s">
        <v>32</v>
      </c>
    </row>
    <row r="33" spans="1:11" s="4" customFormat="1" ht="22.5">
      <c r="A33" s="9">
        <v>29</v>
      </c>
      <c r="B33" s="7" t="s">
        <v>63</v>
      </c>
      <c r="C33" s="7" t="s">
        <v>64</v>
      </c>
      <c r="D33" s="14" t="s">
        <v>65</v>
      </c>
      <c r="E33" s="15" t="s">
        <v>12</v>
      </c>
      <c r="F33" s="7" t="s">
        <v>10</v>
      </c>
      <c r="G33" s="7">
        <v>2</v>
      </c>
      <c r="H33" s="8">
        <v>100</v>
      </c>
      <c r="I33" s="8">
        <f t="shared" si="0"/>
        <v>200</v>
      </c>
      <c r="J33" s="21" t="s">
        <v>125</v>
      </c>
      <c r="K33" s="7" t="s">
        <v>23</v>
      </c>
    </row>
    <row r="34" spans="1:11" s="4" customFormat="1" ht="22.5">
      <c r="A34" s="9">
        <v>30</v>
      </c>
      <c r="B34" s="7" t="s">
        <v>63</v>
      </c>
      <c r="C34" s="7" t="s">
        <v>66</v>
      </c>
      <c r="D34" s="14" t="s">
        <v>67</v>
      </c>
      <c r="E34" s="15" t="s">
        <v>12</v>
      </c>
      <c r="F34" s="7" t="s">
        <v>68</v>
      </c>
      <c r="G34" s="7">
        <v>2</v>
      </c>
      <c r="H34" s="8">
        <v>100</v>
      </c>
      <c r="I34" s="8">
        <f t="shared" si="0"/>
        <v>200</v>
      </c>
      <c r="J34" s="21" t="s">
        <v>125</v>
      </c>
      <c r="K34" s="15" t="s">
        <v>69</v>
      </c>
    </row>
    <row r="35" spans="1:11" s="4" customFormat="1" ht="18" customHeight="1">
      <c r="A35" s="9">
        <v>31</v>
      </c>
      <c r="B35" s="7" t="s">
        <v>63</v>
      </c>
      <c r="C35" s="7" t="s">
        <v>111</v>
      </c>
      <c r="D35" s="14" t="s">
        <v>112</v>
      </c>
      <c r="E35" s="15" t="s">
        <v>12</v>
      </c>
      <c r="F35" s="7" t="s">
        <v>9</v>
      </c>
      <c r="G35" s="7">
        <v>2</v>
      </c>
      <c r="H35" s="8">
        <f>VLOOKUP(F35,'[1] J G HOSIARY'!$C$4:$E$36,3,FALSE)</f>
        <v>209</v>
      </c>
      <c r="I35" s="8">
        <f t="shared" si="0"/>
        <v>418</v>
      </c>
      <c r="J35" s="7"/>
      <c r="K35" s="7" t="s">
        <v>32</v>
      </c>
    </row>
    <row r="36" spans="1:11" s="4" customFormat="1" ht="22.5">
      <c r="A36" s="9">
        <v>32</v>
      </c>
      <c r="B36" s="7" t="s">
        <v>63</v>
      </c>
      <c r="C36" s="7" t="s">
        <v>113</v>
      </c>
      <c r="D36" s="14" t="s">
        <v>114</v>
      </c>
      <c r="E36" s="15" t="s">
        <v>12</v>
      </c>
      <c r="F36" s="7" t="s">
        <v>8</v>
      </c>
      <c r="G36" s="7">
        <v>2</v>
      </c>
      <c r="H36" s="8">
        <v>100</v>
      </c>
      <c r="I36" s="8">
        <f t="shared" si="0"/>
        <v>200</v>
      </c>
      <c r="J36" s="21" t="s">
        <v>125</v>
      </c>
      <c r="K36" s="7" t="s">
        <v>33</v>
      </c>
    </row>
    <row r="37" spans="1:11" s="4" customFormat="1" ht="22.5">
      <c r="A37" s="9">
        <v>33</v>
      </c>
      <c r="B37" s="7" t="s">
        <v>63</v>
      </c>
      <c r="C37" s="7" t="s">
        <v>115</v>
      </c>
      <c r="D37" s="14" t="s">
        <v>116</v>
      </c>
      <c r="E37" s="15" t="s">
        <v>12</v>
      </c>
      <c r="F37" s="7" t="s">
        <v>9</v>
      </c>
      <c r="G37" s="7">
        <v>2</v>
      </c>
      <c r="H37" s="8">
        <v>100</v>
      </c>
      <c r="I37" s="8">
        <f t="shared" si="0"/>
        <v>200</v>
      </c>
      <c r="J37" s="21" t="s">
        <v>125</v>
      </c>
      <c r="K37" s="7" t="s">
        <v>32</v>
      </c>
    </row>
    <row r="38" spans="1:11" s="4" customFormat="1" ht="22.5">
      <c r="A38" s="9">
        <v>34</v>
      </c>
      <c r="B38" s="7" t="s">
        <v>63</v>
      </c>
      <c r="C38" s="7" t="s">
        <v>117</v>
      </c>
      <c r="D38" s="14" t="s">
        <v>118</v>
      </c>
      <c r="E38" s="15" t="s">
        <v>12</v>
      </c>
      <c r="F38" s="7" t="s">
        <v>5</v>
      </c>
      <c r="G38" s="7">
        <v>2</v>
      </c>
      <c r="H38" s="8">
        <v>100</v>
      </c>
      <c r="I38" s="8">
        <f t="shared" si="0"/>
        <v>200</v>
      </c>
      <c r="J38" s="21" t="s">
        <v>125</v>
      </c>
      <c r="K38" s="7" t="s">
        <v>25</v>
      </c>
    </row>
    <row r="39" spans="1:11" s="4" customFormat="1" ht="45">
      <c r="A39" s="9">
        <v>35</v>
      </c>
      <c r="B39" s="7" t="s">
        <v>63</v>
      </c>
      <c r="C39" s="7" t="s">
        <v>119</v>
      </c>
      <c r="D39" s="16" t="s">
        <v>120</v>
      </c>
      <c r="E39" s="15" t="s">
        <v>12</v>
      </c>
      <c r="F39" s="7" t="s">
        <v>5</v>
      </c>
      <c r="G39" s="7">
        <v>9</v>
      </c>
      <c r="H39" s="8">
        <f>VLOOKUP(F39,'[1] J G HOSIARY'!$C$4:$E$36,3,FALSE)</f>
        <v>220</v>
      </c>
      <c r="I39" s="8">
        <f t="shared" si="0"/>
        <v>1980</v>
      </c>
      <c r="J39" s="7"/>
      <c r="K39" s="7" t="s">
        <v>25</v>
      </c>
    </row>
    <row r="40" spans="1:11" s="4" customFormat="1">
      <c r="A40" s="35" t="s">
        <v>128</v>
      </c>
      <c r="B40" s="36"/>
      <c r="C40" s="36"/>
      <c r="D40" s="36"/>
      <c r="E40" s="36"/>
      <c r="F40" s="36"/>
      <c r="G40" s="36"/>
      <c r="H40" s="37"/>
      <c r="I40" s="6">
        <f>SUM(I5:I39)</f>
        <v>32147</v>
      </c>
      <c r="J40" s="17"/>
      <c r="K40" s="17"/>
    </row>
    <row r="41" spans="1:11" s="4" customFormat="1">
      <c r="A41" s="10"/>
      <c r="B41" s="11"/>
      <c r="C41" s="11"/>
      <c r="D41" s="18"/>
      <c r="E41" s="11"/>
      <c r="F41" s="11"/>
      <c r="G41" s="5">
        <f>SUM(G5:G39)</f>
        <v>151</v>
      </c>
      <c r="H41" s="12"/>
      <c r="I41" s="12"/>
      <c r="J41" s="11"/>
      <c r="K41" s="11"/>
    </row>
    <row r="42" spans="1:11" ht="36.75" customHeight="1">
      <c r="A42" s="22" t="s">
        <v>38</v>
      </c>
      <c r="B42" s="23"/>
      <c r="C42" s="23"/>
      <c r="D42" s="23"/>
      <c r="E42" s="23"/>
      <c r="F42" s="23"/>
      <c r="G42" s="23"/>
      <c r="H42" s="24"/>
      <c r="I42" s="25"/>
    </row>
    <row r="43" spans="1:11" ht="30" customHeight="1">
      <c r="A43" s="26" t="s">
        <v>1</v>
      </c>
      <c r="B43" s="26"/>
      <c r="C43" s="26"/>
      <c r="D43" s="26"/>
      <c r="E43" s="26"/>
      <c r="F43" s="26"/>
      <c r="G43" s="26"/>
      <c r="H43" s="27"/>
      <c r="I43" s="27"/>
    </row>
  </sheetData>
  <sortState ref="B5:K39">
    <sortCondition ref="B5:B39"/>
    <sortCondition ref="C5:C39"/>
  </sortState>
  <mergeCells count="7">
    <mergeCell ref="A42:I42"/>
    <mergeCell ref="A43:I43"/>
    <mergeCell ref="A3:E3"/>
    <mergeCell ref="F2:I2"/>
    <mergeCell ref="F3:I3"/>
    <mergeCell ref="A2:E2"/>
    <mergeCell ref="A40:H40"/>
  </mergeCells>
  <conditionalFormatting sqref="C44:C1048576 C4:C41">
    <cfRule type="duplicateValues" dxfId="1" priority="2"/>
  </conditionalFormatting>
  <conditionalFormatting sqref="C42:C43">
    <cfRule type="duplicateValues" dxfId="0" priority="4"/>
  </conditionalFormatting>
  <pageMargins left="0.27559055118110237" right="0.15748031496062992" top="0.47244094488188981" bottom="0.65" header="0.15748031496062992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2024-10-04T09:01:54Z</cp:lastPrinted>
  <dcterms:created xsi:type="dcterms:W3CDTF">2024-06-05T08:25:03Z</dcterms:created>
  <dcterms:modified xsi:type="dcterms:W3CDTF">2024-10-11T12:18:06Z</dcterms:modified>
</cp:coreProperties>
</file>