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19440" windowHeight="11160"/>
  </bookViews>
  <sheets>
    <sheet name="Invoice" sheetId="1" r:id="rId1"/>
    <sheet name="Sheet1" sheetId="2" r:id="rId2"/>
  </sheets>
  <definedNames>
    <definedName name="_xlnm._FilterDatabase" localSheetId="0" hidden="1">Invoice!$A$3:$Q$152</definedName>
    <definedName name="_xlnm.Print_Titles" localSheetId="0">Invoice!$2:$3</definedName>
  </definedNames>
  <calcPr calcId="144525"/>
</workbook>
</file>

<file path=xl/calcChain.xml><?xml version="1.0" encoding="utf-8"?>
<calcChain xmlns="http://schemas.openxmlformats.org/spreadsheetml/2006/main">
  <c r="G149" i="1" l="1"/>
  <c r="K147" i="1"/>
  <c r="K146" i="1"/>
  <c r="K145" i="1"/>
  <c r="K144" i="1"/>
  <c r="K143" i="1"/>
  <c r="K142" i="1"/>
  <c r="K141" i="1"/>
  <c r="K140" i="1"/>
  <c r="K139" i="1"/>
  <c r="K138" i="1"/>
  <c r="K137" i="1"/>
  <c r="K136" i="1"/>
  <c r="K135" i="1"/>
  <c r="K134" i="1"/>
  <c r="K133" i="1"/>
  <c r="K132" i="1"/>
  <c r="K131" i="1"/>
  <c r="K130" i="1"/>
  <c r="K129" i="1"/>
  <c r="K128" i="1"/>
  <c r="K127" i="1"/>
  <c r="K126" i="1"/>
  <c r="K125" i="1"/>
  <c r="K124" i="1"/>
  <c r="K123" i="1"/>
  <c r="K122" i="1"/>
  <c r="K121" i="1"/>
  <c r="K120" i="1"/>
  <c r="K119" i="1"/>
  <c r="K118" i="1"/>
  <c r="K117" i="1"/>
  <c r="K116" i="1"/>
  <c r="K115" i="1"/>
  <c r="K114" i="1"/>
  <c r="K113" i="1"/>
  <c r="K112" i="1"/>
  <c r="K111" i="1"/>
  <c r="K110" i="1"/>
  <c r="K109" i="1"/>
  <c r="K108" i="1"/>
  <c r="K107" i="1"/>
  <c r="K106" i="1"/>
  <c r="K105" i="1"/>
  <c r="K104" i="1"/>
  <c r="K103" i="1"/>
  <c r="K102" i="1"/>
  <c r="K101" i="1"/>
  <c r="K100" i="1"/>
  <c r="K99" i="1"/>
  <c r="K98" i="1"/>
  <c r="K97" i="1"/>
  <c r="K96" i="1"/>
  <c r="K95" i="1"/>
  <c r="K94" i="1"/>
  <c r="K93" i="1"/>
  <c r="K92" i="1"/>
  <c r="K91" i="1"/>
  <c r="K90" i="1"/>
  <c r="K89" i="1"/>
  <c r="K88" i="1"/>
  <c r="K87" i="1"/>
  <c r="K86" i="1"/>
  <c r="K85" i="1"/>
  <c r="K84" i="1"/>
  <c r="H83" i="1"/>
  <c r="H149" i="1" s="1"/>
  <c r="K82" i="1"/>
  <c r="K81" i="1"/>
  <c r="K80" i="1"/>
  <c r="K79" i="1"/>
  <c r="K78" i="1"/>
  <c r="K77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K4" i="1"/>
  <c r="K148" i="1" l="1"/>
  <c r="K83" i="1"/>
  <c r="L2" i="2" l="1"/>
  <c r="B2" i="2" l="1"/>
</calcChain>
</file>

<file path=xl/sharedStrings.xml><?xml version="1.0" encoding="utf-8"?>
<sst xmlns="http://schemas.openxmlformats.org/spreadsheetml/2006/main" count="911" uniqueCount="516">
  <si>
    <t>SL.</t>
  </si>
  <si>
    <t>DATE</t>
  </si>
  <si>
    <t>LR NO.</t>
  </si>
  <si>
    <t>DESTINATION</t>
  </si>
  <si>
    <t>CASE</t>
  </si>
  <si>
    <t>WEIGHT</t>
  </si>
  <si>
    <t>RATE</t>
  </si>
  <si>
    <t>LR CH.</t>
  </si>
  <si>
    <t>AMT.</t>
  </si>
  <si>
    <t>GST to be paid by Consignor under Reverse Charge Mechanism (RCM) as per GST</t>
  </si>
  <si>
    <t>Thanking you for your business.
PRAGATI LOGISTICS</t>
  </si>
  <si>
    <t>PARTY NAME</t>
  </si>
  <si>
    <t>FROM</t>
  </si>
  <si>
    <t>INV. NO.</t>
  </si>
  <si>
    <t>REMARKS</t>
  </si>
  <si>
    <t>CTC</t>
  </si>
  <si>
    <t>BARIPADA</t>
  </si>
  <si>
    <t>SRIKRUSHNA AGENCY</t>
  </si>
  <si>
    <t>RAJU CYCLE STORE</t>
  </si>
  <si>
    <t>NACHUNI</t>
  </si>
  <si>
    <t>PATRA HARDWARE STORE</t>
  </si>
  <si>
    <t>JARKA</t>
  </si>
  <si>
    <t>BERHAMPUR</t>
  </si>
  <si>
    <t>BANKI</t>
  </si>
  <si>
    <t>BHADRAK</t>
  </si>
  <si>
    <t>BHADRAK PAINTS</t>
  </si>
  <si>
    <t>BHUBANESWAR</t>
  </si>
  <si>
    <t>MJK PAINTS</t>
  </si>
  <si>
    <t>RAIRANGPUR</t>
  </si>
  <si>
    <t>LAVIK INTERNATIONAL</t>
  </si>
  <si>
    <t>KANTABANA</t>
  </si>
  <si>
    <t>JAGATSINGHPUR</t>
  </si>
  <si>
    <t>0</t>
  </si>
  <si>
    <t>RETURN LR</t>
  </si>
  <si>
    <t>KAMAKHYANAGAR</t>
  </si>
  <si>
    <t>PURI</t>
  </si>
  <si>
    <t>RAJLAXMI TRADERS</t>
  </si>
  <si>
    <t>30/4/2025</t>
  </si>
  <si>
    <t>JA/17</t>
  </si>
  <si>
    <t xml:space="preserve">To,
M/S ZAR METAMORPHOSE COMBINE
Address: PLOT-12, INDUSTRIAL ESTATE, BILASPUR ROAD, RAWABHATAPUR,
 RAIPUR-492003, CHHATISGARH
GST No: 22AABCZ3794L1ZW
</t>
  </si>
  <si>
    <t>not add in bill by senapati babu</t>
  </si>
  <si>
    <t>INVOICE
PRAGATI LOGISTICS,
SAMANTA SAHI KHUNTIA LANE,8984191006
GST No: 21AGHPB9356M1Z9</t>
  </si>
  <si>
    <t>SORO</t>
  </si>
  <si>
    <t>KALINGA TRADING CO</t>
  </si>
  <si>
    <t>PATTAMUNDAI</t>
  </si>
  <si>
    <t>KODALA</t>
  </si>
  <si>
    <t>DIGAPAHANDI</t>
  </si>
  <si>
    <t>ADITYA TRADERS</t>
  </si>
  <si>
    <t>MANOJ HARDWARE STORE</t>
  </si>
  <si>
    <t>JYOTSHNA PAINTS</t>
  </si>
  <si>
    <t>CUTTACK</t>
  </si>
  <si>
    <t>RAGHUNATH STORE</t>
  </si>
  <si>
    <t>NIRMALA TRADERS</t>
  </si>
  <si>
    <t>GUPTESWAR STORES</t>
  </si>
  <si>
    <t>RAIKIA</t>
  </si>
  <si>
    <t>KHURDA</t>
  </si>
  <si>
    <t>GANESH HARDWARE AND COLOUR</t>
  </si>
  <si>
    <t>POPULAR AUTO PAINTS</t>
  </si>
  <si>
    <t>PARADEEP</t>
  </si>
  <si>
    <t>PARADEEP PAINTS SUPPLY</t>
  </si>
  <si>
    <t>PALLAHARA</t>
  </si>
  <si>
    <t>DARINGIBADI</t>
  </si>
  <si>
    <t>BUSINESS POINTS</t>
  </si>
  <si>
    <t>JAGANNATH ENTERPRISES</t>
  </si>
  <si>
    <t>KANDHAL</t>
  </si>
  <si>
    <t>KUAKHIA</t>
  </si>
  <si>
    <t>PADMAVATI TULSI PAINTS</t>
  </si>
  <si>
    <t>CHAUDAKULATA</t>
  </si>
  <si>
    <t>YGP COLOUR WORLD</t>
  </si>
  <si>
    <t>PIPILI</t>
  </si>
  <si>
    <t>UTKAL PAINTS</t>
  </si>
  <si>
    <t>ANGUL</t>
  </si>
  <si>
    <t>HINJILIKATU</t>
  </si>
  <si>
    <t>PANDA HARDWARE</t>
  </si>
  <si>
    <t>SUJANPUR</t>
  </si>
  <si>
    <t>MAA VARIETY</t>
  </si>
  <si>
    <t>BABA HARDWARE AND PAINTS</t>
  </si>
  <si>
    <t>KRUSHNANANDAPUR</t>
  </si>
  <si>
    <t>COLOUR PLUS</t>
  </si>
  <si>
    <t>DWIBEDY ENTERPRISES</t>
  </si>
  <si>
    <t>BELTALA</t>
  </si>
  <si>
    <t>JANKIA</t>
  </si>
  <si>
    <t xml:space="preserve">BHOLENATH SANITARY </t>
  </si>
  <si>
    <t>1070</t>
  </si>
  <si>
    <t>BALIAPAL</t>
  </si>
  <si>
    <t>DAS PAINTS</t>
  </si>
  <si>
    <t>MAA DURGA STORE</t>
  </si>
  <si>
    <t>RAGADI</t>
  </si>
  <si>
    <t>CHHENAPADI</t>
  </si>
  <si>
    <t>NARAYAN CHANDRA SAHU</t>
  </si>
  <si>
    <t>TANGI KHURDHA</t>
  </si>
  <si>
    <t>SAI SAKTI HARDWARE STORE</t>
  </si>
  <si>
    <t>MANDAR BASTA</t>
  </si>
  <si>
    <t>BISWAKARMA SANITARY AND PAINTS</t>
  </si>
  <si>
    <t>JATNI</t>
  </si>
  <si>
    <t>SANJAY KUMAR BALIARSINGH</t>
  </si>
  <si>
    <t>JAMMULA NEELAKANTA AND SONS</t>
  </si>
  <si>
    <t>BANTALA</t>
  </si>
  <si>
    <t xml:space="preserve">SHIVA PARBATI HARDWARE STORE </t>
  </si>
  <si>
    <t>DIVINE MOBILE SERVICE</t>
  </si>
  <si>
    <t>ATHAGARH</t>
  </si>
  <si>
    <t>JAY SANKAR HARDWARES AND PAINTS</t>
  </si>
  <si>
    <t>KARANJIA</t>
  </si>
  <si>
    <t>SRIMAN ENTERPRISES</t>
  </si>
  <si>
    <t>BARKOTE</t>
  </si>
  <si>
    <t>SAI HARDWARE AND TENT DECORATE</t>
  </si>
  <si>
    <t>UDALA</t>
  </si>
  <si>
    <t>SAPTASAJYA</t>
  </si>
  <si>
    <t>SAHOO TRADERS</t>
  </si>
  <si>
    <t>KEONJHAR</t>
  </si>
  <si>
    <t>MAA MANGALA TRADERS</t>
  </si>
  <si>
    <t>Declaration � Kindly verify and confirm before  20/12/2025</t>
  </si>
  <si>
    <t>01/11/2025</t>
  </si>
  <si>
    <t>PL/JA/13566</t>
  </si>
  <si>
    <t>1277</t>
  </si>
  <si>
    <t>PL/JA/13567</t>
  </si>
  <si>
    <t>1276</t>
  </si>
  <si>
    <t>PATRAPADA</t>
  </si>
  <si>
    <t>PL/JA/13606</t>
  </si>
  <si>
    <t>1297</t>
  </si>
  <si>
    <t>KALYANI HARDWARES</t>
  </si>
  <si>
    <t>PL/JA/13611</t>
  </si>
  <si>
    <t>1305</t>
  </si>
  <si>
    <t>K NUAGAON</t>
  </si>
  <si>
    <t>MAA ADISHAKTI ENTERPRISES</t>
  </si>
  <si>
    <t>PL/JA/13650</t>
  </si>
  <si>
    <t>1304</t>
  </si>
  <si>
    <t>PL/JA/13665</t>
  </si>
  <si>
    <t>1302</t>
  </si>
  <si>
    <t>03/11/2025</t>
  </si>
  <si>
    <t>PL/JA/13636</t>
  </si>
  <si>
    <t>1283</t>
  </si>
  <si>
    <t>PL/JA/13638</t>
  </si>
  <si>
    <t>1284</t>
  </si>
  <si>
    <t>SRI LOKANATH H W AND PAINTS</t>
  </si>
  <si>
    <t>PL/JA/13680</t>
  </si>
  <si>
    <t>1285</t>
  </si>
  <si>
    <t>CHANDAN ELECTRICAL &amp; PAINTS</t>
  </si>
  <si>
    <t>04/11/2025</t>
  </si>
  <si>
    <t>PL/JA/13712</t>
  </si>
  <si>
    <t>1281</t>
  </si>
  <si>
    <t>PL/JA/13734</t>
  </si>
  <si>
    <t>746</t>
  </si>
  <si>
    <t>MAA TARINI HARDWARE STORE</t>
  </si>
  <si>
    <t>PL/JA/13763</t>
  </si>
  <si>
    <t>1286</t>
  </si>
  <si>
    <t>PL/JA/13764</t>
  </si>
  <si>
    <t>1296</t>
  </si>
  <si>
    <t>SRI RAM ENTERPRISES</t>
  </si>
  <si>
    <t>PL/JA/13777</t>
  </si>
  <si>
    <t>1308</t>
  </si>
  <si>
    <t>PL/JA/13778</t>
  </si>
  <si>
    <t>1292</t>
  </si>
  <si>
    <t>PL/JA/13779</t>
  </si>
  <si>
    <t>1290</t>
  </si>
  <si>
    <t>PL/JA/13780</t>
  </si>
  <si>
    <t>1288</t>
  </si>
  <si>
    <t>PHULNAKHARA</t>
  </si>
  <si>
    <t xml:space="preserve">ADILAXMI TRADERS </t>
  </si>
  <si>
    <t>PL/JA/13781</t>
  </si>
  <si>
    <t>1307</t>
  </si>
  <si>
    <t>PL/JA/13782</t>
  </si>
  <si>
    <t>1289</t>
  </si>
  <si>
    <t>CHENDIPADA ROAD</t>
  </si>
  <si>
    <t>MAA SARASWATI TRADERS</t>
  </si>
  <si>
    <t>05/11/2025</t>
  </si>
  <si>
    <t>PL/JA/13785</t>
  </si>
  <si>
    <t>1309</t>
  </si>
  <si>
    <t>BALASORE</t>
  </si>
  <si>
    <t xml:space="preserve">COLOUR HOUSE </t>
  </si>
  <si>
    <t>PL/JA/13786</t>
  </si>
  <si>
    <t>1300</t>
  </si>
  <si>
    <t>REMUNA</t>
  </si>
  <si>
    <t>PL/JA/13831</t>
  </si>
  <si>
    <t>1310</t>
  </si>
  <si>
    <t>06/11/2025</t>
  </si>
  <si>
    <t>PL/JA/13825</t>
  </si>
  <si>
    <t>1267</t>
  </si>
  <si>
    <t>DHENKANAL</t>
  </si>
  <si>
    <t>SHREE JAGANNATH SALES</t>
  </si>
  <si>
    <t>07/11/2025</t>
  </si>
  <si>
    <t>PL/JA/13875</t>
  </si>
  <si>
    <t>1311</t>
  </si>
  <si>
    <t>TUBEY</t>
  </si>
  <si>
    <t>MAHAVEER HARDWARE PAINTS AND ELECTRICAL</t>
  </si>
  <si>
    <t>PL/JA/13923</t>
  </si>
  <si>
    <t>1314</t>
  </si>
  <si>
    <t>08/11/2025</t>
  </si>
  <si>
    <t>PL/JA/13924</t>
  </si>
  <si>
    <t>1315</t>
  </si>
  <si>
    <t>PL/JA/13979</t>
  </si>
  <si>
    <t>1319</t>
  </si>
  <si>
    <t>GUNUPUR</t>
  </si>
  <si>
    <t>CHAKADOLA HARDWARE</t>
  </si>
  <si>
    <t>PL/JA/14018</t>
  </si>
  <si>
    <t>1318</t>
  </si>
  <si>
    <t>PABURIA</t>
  </si>
  <si>
    <t>ADISHAKTI ENTERPRISES</t>
  </si>
  <si>
    <t>11/11/2025</t>
  </si>
  <si>
    <t>JA/235</t>
  </si>
  <si>
    <t>PL/JA/14058</t>
  </si>
  <si>
    <t>1258</t>
  </si>
  <si>
    <t>PL/JA/14059</t>
  </si>
  <si>
    <t>1324</t>
  </si>
  <si>
    <t>PL/JA/14060</t>
  </si>
  <si>
    <t>.1322</t>
  </si>
  <si>
    <t>CHANDRASEKHARPUR</t>
  </si>
  <si>
    <t>MAA TARINEE TRADERS</t>
  </si>
  <si>
    <t>PL/JA/14079</t>
  </si>
  <si>
    <t>1321</t>
  </si>
  <si>
    <t>JAGAMOHANPUR</t>
  </si>
  <si>
    <t>SAHU SANITARY AND HARDWARE STORE</t>
  </si>
  <si>
    <t>12/11/2025</t>
  </si>
  <si>
    <t>PL/DO/11989</t>
  </si>
  <si>
    <t>1291</t>
  </si>
  <si>
    <t>KARTIK TRADERS</t>
  </si>
  <si>
    <t>PL/JA/14108</t>
  </si>
  <si>
    <t>1294</t>
  </si>
  <si>
    <t>PL/JA/14109</t>
  </si>
  <si>
    <t>1298</t>
  </si>
  <si>
    <t>SULOCHANA CHEMICALS</t>
  </si>
  <si>
    <t>PL/JA/14111</t>
  </si>
  <si>
    <t>1287</t>
  </si>
  <si>
    <t>ASTARANG</t>
  </si>
  <si>
    <t>HINDUSTAN GENERAL STORE</t>
  </si>
  <si>
    <t>PL/JA/14112</t>
  </si>
  <si>
    <t>1293</t>
  </si>
  <si>
    <t>PL/JA/14167</t>
  </si>
  <si>
    <t>1325</t>
  </si>
  <si>
    <t>GANDIBED</t>
  </si>
  <si>
    <t>13/11/2025</t>
  </si>
  <si>
    <t>PL/JA/14132</t>
  </si>
  <si>
    <t>1327</t>
  </si>
  <si>
    <t>PL/JA/14133</t>
  </si>
  <si>
    <t>1332</t>
  </si>
  <si>
    <t>DENGAUSTA</t>
  </si>
  <si>
    <t>ADITYA BHANDAR</t>
  </si>
  <si>
    <t>PL/JA/14137</t>
  </si>
  <si>
    <t>1335</t>
  </si>
  <si>
    <t>PL/JA/14139</t>
  </si>
  <si>
    <t>1312/1330</t>
  </si>
  <si>
    <t>BARO</t>
  </si>
  <si>
    <t>MANIBABA TRADERS</t>
  </si>
  <si>
    <t>PL/JA/14140</t>
  </si>
  <si>
    <t>1333</t>
  </si>
  <si>
    <t>PL/JA/14141</t>
  </si>
  <si>
    <t>1334</t>
  </si>
  <si>
    <t>SAINKUL</t>
  </si>
  <si>
    <t>UTKAL HARDWARE</t>
  </si>
  <si>
    <t>PL/JA/14142</t>
  </si>
  <si>
    <t>1339</t>
  </si>
  <si>
    <t>PL/JA/14145</t>
  </si>
  <si>
    <t>1331</t>
  </si>
  <si>
    <t>PL/JA/14146</t>
  </si>
  <si>
    <t>1338</t>
  </si>
  <si>
    <t>BRAHMANIGAON</t>
  </si>
  <si>
    <t>JAY JAGANNATH HARDWARE AND STORE</t>
  </si>
  <si>
    <t>PL/JA/14147</t>
  </si>
  <si>
    <t>1274/1295</t>
  </si>
  <si>
    <t>PHULBANI</t>
  </si>
  <si>
    <t>PITAMBAR MAHARANA</t>
  </si>
  <si>
    <t>PL/JA/14156</t>
  </si>
  <si>
    <t>1329</t>
  </si>
  <si>
    <t>PL/JA/14164</t>
  </si>
  <si>
    <t>1336</t>
  </si>
  <si>
    <t>SERAGADA</t>
  </si>
  <si>
    <t>BHAGYA LAXMI ENTERPRISES</t>
  </si>
  <si>
    <t>PL/JA/14168</t>
  </si>
  <si>
    <t>1337</t>
  </si>
  <si>
    <t>PL/JA/14169</t>
  </si>
  <si>
    <t>1328</t>
  </si>
  <si>
    <t xml:space="preserve">BANSAPALA ITI COLLAGE </t>
  </si>
  <si>
    <t>14/11/2025</t>
  </si>
  <si>
    <t>PL/JA/14207</t>
  </si>
  <si>
    <t>1342</t>
  </si>
  <si>
    <t>PL/JA/14208</t>
  </si>
  <si>
    <t>1347</t>
  </si>
  <si>
    <t>PL/JA/14209</t>
  </si>
  <si>
    <t>1349</t>
  </si>
  <si>
    <t>PL/JA/14217</t>
  </si>
  <si>
    <t>1348</t>
  </si>
  <si>
    <t>PL/JA/14221</t>
  </si>
  <si>
    <t>1278</t>
  </si>
  <si>
    <t>KHAMAR</t>
  </si>
  <si>
    <t>MOHANTY HARDWARE</t>
  </si>
  <si>
    <t>15/11/2025</t>
  </si>
  <si>
    <t>PL/JA/14233</t>
  </si>
  <si>
    <t>1350</t>
  </si>
  <si>
    <t>PL/JA/14243</t>
  </si>
  <si>
    <t>1352</t>
  </si>
  <si>
    <t>PL/JA/14245</t>
  </si>
  <si>
    <t>1358</t>
  </si>
  <si>
    <t>RAMNAGAR</t>
  </si>
  <si>
    <t>PL/JA/14246</t>
  </si>
  <si>
    <t>1359</t>
  </si>
  <si>
    <t>PL/JA/14250</t>
  </si>
  <si>
    <t>1351</t>
  </si>
  <si>
    <t>GOPINATHPUR</t>
  </si>
  <si>
    <t>PL/JA/14252</t>
  </si>
  <si>
    <t>1355</t>
  </si>
  <si>
    <t>SRI LOKANATH HARDWARE AND PAINTS</t>
  </si>
  <si>
    <t>PL/JA/14253</t>
  </si>
  <si>
    <t>1343</t>
  </si>
  <si>
    <t>MAA TARINI AGENCY</t>
  </si>
  <si>
    <t>PL/JA/14254</t>
  </si>
  <si>
    <t>1354</t>
  </si>
  <si>
    <t>PL/JA/14255</t>
  </si>
  <si>
    <t>1353</t>
  </si>
  <si>
    <t>PL/JA/14282</t>
  </si>
  <si>
    <t>1345</t>
  </si>
  <si>
    <t>GANDALA</t>
  </si>
  <si>
    <t>TARINI CHARAN PANDA AND SONS</t>
  </si>
  <si>
    <t>PL/JA/14285</t>
  </si>
  <si>
    <t>1364</t>
  </si>
  <si>
    <t>PL/JA/14297</t>
  </si>
  <si>
    <t>1361</t>
  </si>
  <si>
    <t>TUMUSINGHA</t>
  </si>
  <si>
    <t xml:space="preserve">MAA SANTOSHI ENTERPRISES </t>
  </si>
  <si>
    <t>PL/JA/14307</t>
  </si>
  <si>
    <t>1346</t>
  </si>
  <si>
    <t>B S TRADERS</t>
  </si>
  <si>
    <t>17/11/2025</t>
  </si>
  <si>
    <t>JA/250</t>
  </si>
  <si>
    <t>JA/251</t>
  </si>
  <si>
    <t>BRP</t>
  </si>
  <si>
    <t>FIX</t>
  </si>
  <si>
    <t>MACHINE (RETURN LR)</t>
  </si>
  <si>
    <t>PL/JA/14346</t>
  </si>
  <si>
    <t>1371</t>
  </si>
  <si>
    <t>SARAPAL</t>
  </si>
  <si>
    <t>PRIYA HARDWARE</t>
  </si>
  <si>
    <t>PL/JA/14358</t>
  </si>
  <si>
    <t>1369</t>
  </si>
  <si>
    <t>PL/JA/14359</t>
  </si>
  <si>
    <t>1367</t>
  </si>
  <si>
    <t>18/11/2025</t>
  </si>
  <si>
    <t>PL/JA/14369</t>
  </si>
  <si>
    <t>1370</t>
  </si>
  <si>
    <t>MAA TARINI TRADERS</t>
  </si>
  <si>
    <t>PL/JA/14398</t>
  </si>
  <si>
    <t>1368</t>
  </si>
  <si>
    <t>PL/JA/14399</t>
  </si>
  <si>
    <t>137</t>
  </si>
  <si>
    <t>19/11/2025</t>
  </si>
  <si>
    <t>JA/256</t>
  </si>
  <si>
    <t>PL/JA/14420</t>
  </si>
  <si>
    <t>1373</t>
  </si>
  <si>
    <t>PL/JA/14438</t>
  </si>
  <si>
    <t>1378</t>
  </si>
  <si>
    <t>NIRAKARPUR</t>
  </si>
  <si>
    <t>MAA TARINI ENTERPRISES</t>
  </si>
  <si>
    <t>PL/JA/14453</t>
  </si>
  <si>
    <t>1380</t>
  </si>
  <si>
    <t xml:space="preserve">KALINGA HARDWARE </t>
  </si>
  <si>
    <t>PL/JA/14471</t>
  </si>
  <si>
    <t>1384</t>
  </si>
  <si>
    <t>SOUTH BALANDA</t>
  </si>
  <si>
    <t>SHIBAM HARDWARE</t>
  </si>
  <si>
    <t>PL/JA/14484</t>
  </si>
  <si>
    <t>1379</t>
  </si>
  <si>
    <t>PL/JA/14513</t>
  </si>
  <si>
    <t>1374</t>
  </si>
  <si>
    <t>20/11/2025</t>
  </si>
  <si>
    <t>PL/JA/14516</t>
  </si>
  <si>
    <t>1382</t>
  </si>
  <si>
    <t>PL/JA/14521</t>
  </si>
  <si>
    <t>1386</t>
  </si>
  <si>
    <t>PL/JA/14524</t>
  </si>
  <si>
    <t>1389</t>
  </si>
  <si>
    <t>PL/JA/14526</t>
  </si>
  <si>
    <t>1344</t>
  </si>
  <si>
    <t>PL/JA/14527</t>
  </si>
  <si>
    <t>1282</t>
  </si>
  <si>
    <t>PL/JA/14530</t>
  </si>
  <si>
    <t>1387</t>
  </si>
  <si>
    <t>PL/JA/14531</t>
  </si>
  <si>
    <t>1303</t>
  </si>
  <si>
    <t>BAHALDA</t>
  </si>
  <si>
    <t>SAI HARDWARE</t>
  </si>
  <si>
    <t>PL/JA/14546</t>
  </si>
  <si>
    <t>1392</t>
  </si>
  <si>
    <t>21/11/2025</t>
  </si>
  <si>
    <t>PL/JA/14554</t>
  </si>
  <si>
    <t>1391</t>
  </si>
  <si>
    <t>SHREE LAXMI</t>
  </si>
  <si>
    <t>22/11/2025</t>
  </si>
  <si>
    <t>PL/JA/14631</t>
  </si>
  <si>
    <t>1404</t>
  </si>
  <si>
    <t xml:space="preserve">PADAMPUR </t>
  </si>
  <si>
    <t>SAROJ HARDWARE</t>
  </si>
  <si>
    <t>PL/JA/14637</t>
  </si>
  <si>
    <t>1403</t>
  </si>
  <si>
    <t>BALIPATANA</t>
  </si>
  <si>
    <t>MAA KOCHILAI PAINTS AND HARDWARE</t>
  </si>
  <si>
    <t>24/11/2025</t>
  </si>
  <si>
    <t>PL/JA/14696</t>
  </si>
  <si>
    <t>1402</t>
  </si>
  <si>
    <t>PL/JA/14701</t>
  </si>
  <si>
    <t>1412</t>
  </si>
  <si>
    <t>PL/JA/14702</t>
  </si>
  <si>
    <t>1421</t>
  </si>
  <si>
    <t>JATAMUNDIA</t>
  </si>
  <si>
    <t>SIBA SAKTI HARDWARE</t>
  </si>
  <si>
    <t>PL/JA/14703</t>
  </si>
  <si>
    <t>1428</t>
  </si>
  <si>
    <t>PL/JA/14712</t>
  </si>
  <si>
    <t>1427</t>
  </si>
  <si>
    <t>PL/JA/14717</t>
  </si>
  <si>
    <t>1416</t>
  </si>
  <si>
    <t>PL/JA/14718</t>
  </si>
  <si>
    <t>1406</t>
  </si>
  <si>
    <t>CLASSIC PAINT HOUSE</t>
  </si>
  <si>
    <t>PL/JA/14719</t>
  </si>
  <si>
    <t>1420</t>
  </si>
  <si>
    <t>PL/JA/14720</t>
  </si>
  <si>
    <t>1422</t>
  </si>
  <si>
    <t>PL/JA/14721</t>
  </si>
  <si>
    <t>1425</t>
  </si>
  <si>
    <t>PL/JA/14722</t>
  </si>
  <si>
    <t>1424</t>
  </si>
  <si>
    <t>PL/JA/14733</t>
  </si>
  <si>
    <t>1426</t>
  </si>
  <si>
    <t>PL/JA/14734</t>
  </si>
  <si>
    <t>1411</t>
  </si>
  <si>
    <t>PL/JA/14736</t>
  </si>
  <si>
    <t>1408</t>
  </si>
  <si>
    <t>LAXMI BHANDAR</t>
  </si>
  <si>
    <t>PL/JA/14738</t>
  </si>
  <si>
    <t>1413</t>
  </si>
  <si>
    <t>25/11/2025</t>
  </si>
  <si>
    <t>PL/JA/14737</t>
  </si>
  <si>
    <t>1415</t>
  </si>
  <si>
    <t>PL/JA/14741</t>
  </si>
  <si>
    <t>1407</t>
  </si>
  <si>
    <t>PL/JA/14768</t>
  </si>
  <si>
    <t>1418</t>
  </si>
  <si>
    <t>TULU GANJAM</t>
  </si>
  <si>
    <t>MAA SIDHABHAIRABI HARDWARE STORE</t>
  </si>
  <si>
    <t>PL/JA/14771</t>
  </si>
  <si>
    <t>1419</t>
  </si>
  <si>
    <t>KHATIGUDA</t>
  </si>
  <si>
    <t>JAGANNATH HARDWARE</t>
  </si>
  <si>
    <t>PL/JA/14799</t>
  </si>
  <si>
    <t>1438</t>
  </si>
  <si>
    <t>PL/JA/14996</t>
  </si>
  <si>
    <t>1417</t>
  </si>
  <si>
    <t>26/11/2025</t>
  </si>
  <si>
    <t>PL/JA/14801</t>
  </si>
  <si>
    <t>1435</t>
  </si>
  <si>
    <t>PL/JA/14803</t>
  </si>
  <si>
    <t>1440</t>
  </si>
  <si>
    <t>PL/JA/14811</t>
  </si>
  <si>
    <t>1405</t>
  </si>
  <si>
    <t>PL/JA/14827</t>
  </si>
  <si>
    <t>1439</t>
  </si>
  <si>
    <t>PL/JA/14836</t>
  </si>
  <si>
    <t>1423</t>
  </si>
  <si>
    <t>BANEIGARH</t>
  </si>
  <si>
    <t>SARGAM JAISAWAL</t>
  </si>
  <si>
    <t>PL/JA/14842</t>
  </si>
  <si>
    <t>1437</t>
  </si>
  <si>
    <t>PL/JA/14985</t>
  </si>
  <si>
    <t>1410</t>
  </si>
  <si>
    <t>BUDHAMBA</t>
  </si>
  <si>
    <t>MAHALAXMI BHANDAR</t>
  </si>
  <si>
    <t>27/11/2025</t>
  </si>
  <si>
    <t>PL/JA/14884</t>
  </si>
  <si>
    <t>1446</t>
  </si>
  <si>
    <t>PL/JA/14886</t>
  </si>
  <si>
    <t>1443</t>
  </si>
  <si>
    <t>PL/JA/14887</t>
  </si>
  <si>
    <t>1450</t>
  </si>
  <si>
    <t>BAZRANGI CONSTRUCTION</t>
  </si>
  <si>
    <t>PL/JA/14888</t>
  </si>
  <si>
    <t>1447</t>
  </si>
  <si>
    <t>PL/JA/14997</t>
  </si>
  <si>
    <t>1444</t>
  </si>
  <si>
    <t>PL/JA/14998</t>
  </si>
  <si>
    <t>1449</t>
  </si>
  <si>
    <t>SIBASHAKTI ENTERPRISERS</t>
  </si>
  <si>
    <t>28/11/2025</t>
  </si>
  <si>
    <t>JA/261</t>
  </si>
  <si>
    <t>PL/JA/14905</t>
  </si>
  <si>
    <t>1409</t>
  </si>
  <si>
    <t>PL/JA/14906</t>
  </si>
  <si>
    <t>1448</t>
  </si>
  <si>
    <t>PL/JA/14958</t>
  </si>
  <si>
    <t>1454</t>
  </si>
  <si>
    <t>PL/JA/14977</t>
  </si>
  <si>
    <t>1451/1453</t>
  </si>
  <si>
    <t>PL/JA/14982</t>
  </si>
  <si>
    <t>1542</t>
  </si>
  <si>
    <t>PL/JA/14984</t>
  </si>
  <si>
    <t>1457</t>
  </si>
  <si>
    <t>CHARICHHAK</t>
  </si>
  <si>
    <t>29/11/2025</t>
  </si>
  <si>
    <t>PL/JA/15021</t>
  </si>
  <si>
    <t>1465</t>
  </si>
  <si>
    <t>PL/JA/15025</t>
  </si>
  <si>
    <t>1466</t>
  </si>
  <si>
    <t>ATHAMALLIK</t>
  </si>
  <si>
    <t>ADIMATA TRADERS</t>
  </si>
  <si>
    <t>PL/JA/15026</t>
  </si>
  <si>
    <t>1464</t>
  </si>
  <si>
    <t>JEYPORE</t>
  </si>
  <si>
    <t>PR HOMES</t>
  </si>
  <si>
    <t>PL/JA/15082</t>
  </si>
  <si>
    <t>1459</t>
  </si>
  <si>
    <t>PATAPUR</t>
  </si>
  <si>
    <t>GURUKRUPA HARDWARE</t>
  </si>
  <si>
    <t>PL/JA/15083</t>
  </si>
  <si>
    <t>1461</t>
  </si>
  <si>
    <t>PL/JA/15192</t>
  </si>
  <si>
    <t>1463</t>
  </si>
  <si>
    <t>(RUPEES ONE LAKH EIGHTY EIGHT THOUSAND SIX HUNDRED TWENTY FOUR ONLY)</t>
  </si>
  <si>
    <t>Bill Date: 30/11/2025
Bill No : 21362
Total Amount: 188624.00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</si>
</sst>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6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b/>
      <sz val="8"/>
      <name val="Calibri"/>
      <family val="2"/>
    </font>
    <font>
      <sz val="9"/>
      <color rgb="FF3E4B5B"/>
      <name val="Segoe UI"/>
      <family val="2"/>
    </font>
    <font>
      <sz val="11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74">
    <xf numFmtId="0" fontId="0" fillId="0" borderId="0" xfId="0" applyNumberFormat="1" applyFont="1"/>
    <xf numFmtId="0" fontId="1" fillId="2" borderId="0" xfId="0" applyNumberFormat="1" applyFont="1" applyFill="1" applyBorder="1" applyAlignment="1">
      <alignment vertical="center" wrapText="1"/>
    </xf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2" fontId="0" fillId="0" borderId="1" xfId="0" applyNumberFormat="1" applyFont="1" applyBorder="1"/>
    <xf numFmtId="0" fontId="2" fillId="0" borderId="1" xfId="0" applyNumberFormat="1" applyFont="1" applyBorder="1"/>
    <xf numFmtId="0" fontId="0" fillId="3" borderId="1" xfId="0" applyNumberFormat="1" applyFont="1" applyFill="1" applyBorder="1"/>
    <xf numFmtId="0" fontId="0" fillId="0" borderId="1" xfId="0" applyNumberFormat="1" applyFont="1" applyBorder="1" applyAlignment="1"/>
    <xf numFmtId="0" fontId="0" fillId="0" borderId="0" xfId="0" applyNumberFormat="1"/>
    <xf numFmtId="0" fontId="1" fillId="2" borderId="0" xfId="0" applyNumberFormat="1" applyFont="1" applyFill="1" applyAlignment="1">
      <alignment vertical="center" wrapText="1"/>
    </xf>
    <xf numFmtId="0" fontId="0" fillId="2" borderId="1" xfId="0" applyNumberFormat="1" applyFont="1" applyFill="1" applyBorder="1" applyAlignment="1">
      <alignment vertical="center"/>
    </xf>
    <xf numFmtId="2" fontId="1" fillId="2" borderId="0" xfId="0" applyNumberFormat="1" applyFont="1" applyFill="1" applyAlignment="1">
      <alignment vertical="center" wrapText="1"/>
    </xf>
    <xf numFmtId="0" fontId="1" fillId="2" borderId="12" xfId="0" applyNumberFormat="1" applyFont="1" applyFill="1" applyBorder="1" applyAlignment="1">
      <alignment horizontal="center" vertical="center"/>
    </xf>
    <xf numFmtId="2" fontId="1" fillId="2" borderId="0" xfId="0" applyNumberFormat="1" applyFont="1" applyFill="1" applyBorder="1" applyAlignment="1">
      <alignment vertical="center" wrapText="1"/>
    </xf>
    <xf numFmtId="0" fontId="1" fillId="2" borderId="0" xfId="0" applyNumberFormat="1" applyFont="1" applyFill="1" applyAlignment="1">
      <alignment vertical="center"/>
    </xf>
    <xf numFmtId="164" fontId="1" fillId="2" borderId="0" xfId="0" applyNumberFormat="1" applyFont="1" applyFill="1" applyAlignment="1">
      <alignment vertical="center" wrapText="1"/>
    </xf>
    <xf numFmtId="0" fontId="3" fillId="2" borderId="0" xfId="0" applyNumberFormat="1" applyFont="1" applyFill="1" applyAlignment="1">
      <alignment vertical="center" wrapText="1"/>
    </xf>
    <xf numFmtId="0" fontId="4" fillId="2" borderId="0" xfId="0" applyNumberFormat="1" applyFont="1" applyFill="1" applyBorder="1" applyAlignment="1">
      <alignment vertical="center"/>
    </xf>
    <xf numFmtId="0" fontId="4" fillId="2" borderId="0" xfId="0" applyNumberFormat="1" applyFont="1" applyFill="1" applyAlignment="1">
      <alignment vertical="center"/>
    </xf>
    <xf numFmtId="0" fontId="1" fillId="2" borderId="9" xfId="0" applyNumberFormat="1" applyFont="1" applyFill="1" applyBorder="1" applyAlignment="1">
      <alignment horizontal="center" vertical="center"/>
    </xf>
    <xf numFmtId="0" fontId="1" fillId="2" borderId="10" xfId="0" applyNumberFormat="1" applyFont="1" applyFill="1" applyBorder="1" applyAlignment="1">
      <alignment horizontal="center" vertical="center"/>
    </xf>
    <xf numFmtId="164" fontId="1" fillId="2" borderId="10" xfId="0" applyNumberFormat="1" applyFont="1" applyFill="1" applyBorder="1" applyAlignment="1">
      <alignment horizontal="center" vertical="center"/>
    </xf>
    <xf numFmtId="0" fontId="1" fillId="2" borderId="11" xfId="0" applyNumberFormat="1" applyFont="1" applyFill="1" applyBorder="1" applyAlignment="1">
      <alignment horizontal="center" vertical="center" wrapText="1"/>
    </xf>
    <xf numFmtId="0" fontId="1" fillId="2" borderId="4" xfId="0" applyNumberFormat="1" applyFont="1" applyFill="1" applyBorder="1" applyAlignment="1">
      <alignment horizontal="center" vertical="center" wrapText="1"/>
    </xf>
    <xf numFmtId="0" fontId="1" fillId="2" borderId="5" xfId="0" applyNumberFormat="1" applyFont="1" applyFill="1" applyBorder="1" applyAlignment="1">
      <alignment horizontal="center" vertical="center" wrapText="1"/>
    </xf>
    <xf numFmtId="0" fontId="1" fillId="2" borderId="6" xfId="0" applyNumberFormat="1" applyFont="1" applyFill="1" applyBorder="1" applyAlignment="1">
      <alignment horizontal="center" vertical="center" wrapText="1"/>
    </xf>
    <xf numFmtId="0" fontId="1" fillId="2" borderId="7" xfId="0" applyNumberFormat="1" applyFont="1" applyFill="1" applyBorder="1" applyAlignment="1">
      <alignment horizontal="center" vertical="center" wrapText="1"/>
    </xf>
    <xf numFmtId="0" fontId="1" fillId="2" borderId="3" xfId="0" applyNumberFormat="1" applyFont="1" applyFill="1" applyBorder="1" applyAlignment="1">
      <alignment horizontal="center" vertical="center" wrapText="1"/>
    </xf>
    <xf numFmtId="0" fontId="1" fillId="2" borderId="8" xfId="0" applyNumberFormat="1" applyFont="1" applyFill="1" applyBorder="1" applyAlignment="1">
      <alignment horizontal="center" vertical="center" wrapText="1"/>
    </xf>
    <xf numFmtId="0" fontId="1" fillId="2" borderId="9" xfId="0" applyNumberFormat="1" applyFont="1" applyFill="1" applyBorder="1" applyAlignment="1">
      <alignment horizontal="left" vertical="center" wrapText="1"/>
    </xf>
    <xf numFmtId="0" fontId="1" fillId="2" borderId="10" xfId="0" applyNumberFormat="1" applyFont="1" applyFill="1" applyBorder="1" applyAlignment="1">
      <alignment horizontal="left" vertical="center" wrapText="1"/>
    </xf>
    <xf numFmtId="0" fontId="1" fillId="2" borderId="11" xfId="0" applyNumberFormat="1" applyFont="1" applyFill="1" applyBorder="1" applyAlignment="1">
      <alignment horizontal="left" vertical="center" wrapText="1"/>
    </xf>
    <xf numFmtId="2" fontId="1" fillId="2" borderId="9" xfId="0" applyNumberFormat="1" applyFont="1" applyFill="1" applyBorder="1" applyAlignment="1">
      <alignment horizontal="left" vertical="center" wrapText="1"/>
    </xf>
    <xf numFmtId="2" fontId="1" fillId="2" borderId="10" xfId="0" applyNumberFormat="1" applyFont="1" applyFill="1" applyBorder="1" applyAlignment="1">
      <alignment horizontal="left" vertical="center" wrapText="1"/>
    </xf>
    <xf numFmtId="2" fontId="1" fillId="2" borderId="11" xfId="0" applyNumberFormat="1" applyFont="1" applyFill="1" applyBorder="1" applyAlignment="1">
      <alignment horizontal="left" vertical="center" wrapText="1"/>
    </xf>
    <xf numFmtId="0" fontId="1" fillId="2" borderId="9" xfId="0" applyNumberFormat="1" applyFont="1" applyFill="1" applyBorder="1" applyAlignment="1">
      <alignment horizontal="center" vertical="center" wrapText="1"/>
    </xf>
    <xf numFmtId="0" fontId="1" fillId="2" borderId="10" xfId="0" applyNumberFormat="1" applyFont="1" applyFill="1" applyBorder="1" applyAlignment="1">
      <alignment horizontal="center" vertical="center" wrapText="1"/>
    </xf>
    <xf numFmtId="0" fontId="1" fillId="2" borderId="11" xfId="0" applyNumberFormat="1" applyFont="1" applyFill="1" applyBorder="1" applyAlignment="1">
      <alignment horizontal="center" vertical="center" wrapText="1"/>
    </xf>
    <xf numFmtId="0" fontId="1" fillId="2" borderId="16" xfId="0" applyNumberFormat="1" applyFont="1" applyFill="1" applyBorder="1" applyAlignment="1">
      <alignment horizontal="left" vertical="center" wrapText="1"/>
    </xf>
    <xf numFmtId="0" fontId="1" fillId="2" borderId="17" xfId="0" applyNumberFormat="1" applyFont="1" applyFill="1" applyBorder="1" applyAlignment="1">
      <alignment horizontal="left" vertical="center" wrapText="1"/>
    </xf>
    <xf numFmtId="0" fontId="1" fillId="2" borderId="18" xfId="0" applyNumberFormat="1" applyFont="1" applyFill="1" applyBorder="1" applyAlignment="1">
      <alignment horizontal="left" vertical="center" wrapText="1"/>
    </xf>
    <xf numFmtId="0" fontId="0" fillId="0" borderId="1" xfId="0" applyNumberFormat="1" applyFont="1" applyBorder="1" applyAlignment="1">
      <alignment vertical="center"/>
    </xf>
    <xf numFmtId="0" fontId="2" fillId="0" borderId="1" xfId="0" applyNumberFormat="1" applyFont="1" applyBorder="1" applyAlignment="1">
      <alignment vertical="center"/>
    </xf>
    <xf numFmtId="2" fontId="0" fillId="0" borderId="1" xfId="0" applyNumberFormat="1" applyFont="1" applyBorder="1" applyAlignment="1">
      <alignment vertical="center"/>
    </xf>
    <xf numFmtId="2" fontId="2" fillId="0" borderId="1" xfId="0" applyNumberFormat="1" applyFont="1" applyBorder="1" applyAlignment="1">
      <alignment horizontal="center" vertical="center"/>
    </xf>
    <xf numFmtId="2" fontId="5" fillId="4" borderId="1" xfId="0" applyNumberFormat="1" applyFont="1" applyFill="1" applyBorder="1" applyAlignment="1">
      <alignment vertical="center"/>
    </xf>
    <xf numFmtId="0" fontId="0" fillId="0" borderId="0" xfId="0" applyNumberFormat="1" applyFont="1" applyAlignment="1">
      <alignment horizontal="right" vertical="center"/>
    </xf>
    <xf numFmtId="0" fontId="0" fillId="0" borderId="0" xfId="0" applyNumberFormat="1" applyFont="1" applyAlignment="1">
      <alignment horizontal="center" vertical="center"/>
    </xf>
    <xf numFmtId="0" fontId="0" fillId="0" borderId="0" xfId="0" applyNumberFormat="1" applyFont="1" applyAlignment="1">
      <alignment vertical="center"/>
    </xf>
    <xf numFmtId="2" fontId="0" fillId="0" borderId="0" xfId="0" applyNumberFormat="1" applyFont="1" applyAlignment="1">
      <alignment vertical="center"/>
    </xf>
    <xf numFmtId="0" fontId="0" fillId="0" borderId="0" xfId="0" applyNumberFormat="1" applyFont="1" applyAlignment="1">
      <alignment vertical="center" wrapText="1"/>
    </xf>
    <xf numFmtId="0" fontId="2" fillId="0" borderId="2" xfId="0" applyNumberFormat="1" applyFont="1" applyBorder="1" applyAlignment="1">
      <alignment vertical="center"/>
    </xf>
    <xf numFmtId="0" fontId="0" fillId="0" borderId="2" xfId="0" applyNumberFormat="1" applyFont="1" applyBorder="1" applyAlignment="1">
      <alignment vertical="center"/>
    </xf>
    <xf numFmtId="0" fontId="1" fillId="0" borderId="15" xfId="0" applyNumberFormat="1" applyFont="1" applyBorder="1" applyAlignment="1">
      <alignment vertical="center"/>
    </xf>
    <xf numFmtId="2" fontId="1" fillId="0" borderId="15" xfId="0" applyNumberFormat="1" applyFont="1" applyBorder="1" applyAlignment="1">
      <alignment vertical="center"/>
    </xf>
    <xf numFmtId="0" fontId="0" fillId="0" borderId="4" xfId="0" applyNumberFormat="1" applyFont="1" applyBorder="1" applyAlignment="1">
      <alignment horizontal="center" vertical="center"/>
    </xf>
    <xf numFmtId="0" fontId="0" fillId="0" borderId="5" xfId="0" applyNumberFormat="1" applyFont="1" applyBorder="1" applyAlignment="1">
      <alignment vertical="center"/>
    </xf>
    <xf numFmtId="0" fontId="2" fillId="0" borderId="5" xfId="0" applyNumberFormat="1" applyFont="1" applyBorder="1" applyAlignment="1">
      <alignment vertical="center"/>
    </xf>
    <xf numFmtId="2" fontId="0" fillId="0" borderId="5" xfId="0" applyNumberFormat="1" applyFont="1" applyBorder="1" applyAlignment="1">
      <alignment vertical="center"/>
    </xf>
    <xf numFmtId="0" fontId="0" fillId="0" borderId="6" xfId="0" applyNumberFormat="1" applyFont="1" applyBorder="1" applyAlignment="1">
      <alignment vertical="center" wrapText="1"/>
    </xf>
    <xf numFmtId="0" fontId="0" fillId="0" borderId="13" xfId="0" applyNumberFormat="1" applyFont="1" applyBorder="1" applyAlignment="1">
      <alignment horizontal="center" vertical="center"/>
    </xf>
    <xf numFmtId="0" fontId="0" fillId="0" borderId="14" xfId="0" applyNumberFormat="1" applyFont="1" applyBorder="1" applyAlignment="1">
      <alignment vertical="center" wrapText="1"/>
    </xf>
    <xf numFmtId="0" fontId="2" fillId="0" borderId="14" xfId="0" applyNumberFormat="1" applyFont="1" applyBorder="1" applyAlignment="1">
      <alignment vertical="center" wrapText="1"/>
    </xf>
    <xf numFmtId="0" fontId="0" fillId="0" borderId="7" xfId="0" applyNumberFormat="1" applyFont="1" applyBorder="1" applyAlignment="1">
      <alignment horizontal="center" vertical="center"/>
    </xf>
    <xf numFmtId="0" fontId="0" fillId="0" borderId="3" xfId="0" applyNumberFormat="1" applyFont="1" applyBorder="1" applyAlignment="1">
      <alignment vertical="center"/>
    </xf>
    <xf numFmtId="0" fontId="2" fillId="0" borderId="3" xfId="0" applyNumberFormat="1" applyFont="1" applyBorder="1" applyAlignment="1">
      <alignment vertical="center"/>
    </xf>
    <xf numFmtId="2" fontId="0" fillId="0" borderId="3" xfId="0" applyNumberFormat="1" applyFont="1" applyBorder="1" applyAlignment="1">
      <alignment vertical="center"/>
    </xf>
    <xf numFmtId="0" fontId="0" fillId="0" borderId="8" xfId="0" applyNumberFormat="1" applyFont="1" applyBorder="1" applyAlignment="1">
      <alignment vertical="center" wrapText="1"/>
    </xf>
    <xf numFmtId="0" fontId="1" fillId="0" borderId="16" xfId="0" applyNumberFormat="1" applyFont="1" applyBorder="1" applyAlignment="1">
      <alignment horizontal="right" vertical="center"/>
    </xf>
    <xf numFmtId="0" fontId="1" fillId="0" borderId="17" xfId="0" applyNumberFormat="1" applyFont="1" applyBorder="1" applyAlignment="1">
      <alignment horizontal="right" vertical="center"/>
    </xf>
    <xf numFmtId="0" fontId="1" fillId="0" borderId="19" xfId="0" applyNumberFormat="1" applyFont="1" applyBorder="1" applyAlignment="1">
      <alignment horizontal="right" vertical="center"/>
    </xf>
    <xf numFmtId="2" fontId="1" fillId="0" borderId="10" xfId="0" applyNumberFormat="1" applyFont="1" applyBorder="1" applyAlignment="1">
      <alignment horizontal="right" vertical="center"/>
    </xf>
    <xf numFmtId="0" fontId="0" fillId="0" borderId="18" xfId="0" applyNumberFormat="1" applyFont="1" applyBorder="1" applyAlignment="1">
      <alignment horizontal="right" vertical="center" wrapText="1"/>
    </xf>
  </cellXfs>
  <cellStyles count="2">
    <cellStyle name="Normal" xfId="0" builtinId="0"/>
    <cellStyle name="Normal 2" xfId="1"/>
  </cellStyles>
  <dxfs count="8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238124</xdr:colOff>
      <xdr:row>0</xdr:row>
      <xdr:rowOff>847725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4638674" cy="8477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61"/>
  <sheetViews>
    <sheetView tabSelected="1" topLeftCell="A136" workbookViewId="0">
      <selection activeCell="O153" sqref="O153"/>
    </sheetView>
  </sheetViews>
  <sheetFormatPr defaultRowHeight="15"/>
  <cols>
    <col min="1" max="1" width="4" style="10" bestFit="1" customWidth="1"/>
    <col min="2" max="2" width="10.7109375" style="10" bestFit="1" customWidth="1"/>
    <col min="3" max="3" width="11.7109375" style="10" bestFit="1" customWidth="1"/>
    <col min="4" max="4" width="9.85546875" style="10" bestFit="1" customWidth="1"/>
    <col min="5" max="5" width="9.5703125" style="10" customWidth="1"/>
    <col min="6" max="6" width="20.140625" style="15" customWidth="1"/>
    <col min="7" max="7" width="5.42578125" style="10" bestFit="1" customWidth="1"/>
    <col min="8" max="8" width="8.5703125" style="16" bestFit="1" customWidth="1"/>
    <col min="9" max="9" width="6" style="10" customWidth="1"/>
    <col min="10" max="10" width="6.42578125" style="10" bestFit="1" customWidth="1"/>
    <col min="11" max="11" width="9.5703125" style="17" bestFit="1" customWidth="1"/>
    <col min="12" max="12" width="12.5703125" style="10" customWidth="1"/>
    <col min="13" max="13" width="44.28515625" style="10" bestFit="1" customWidth="1"/>
    <col min="14" max="15" width="9.5703125" style="10" bestFit="1" customWidth="1"/>
    <col min="16" max="16384" width="9.140625" style="10"/>
  </cols>
  <sheetData>
    <row r="1" spans="1:14" ht="82.5" customHeight="1" thickBot="1">
      <c r="A1" s="36"/>
      <c r="B1" s="37"/>
      <c r="C1" s="37"/>
      <c r="D1" s="37"/>
      <c r="E1" s="37"/>
      <c r="F1" s="37"/>
      <c r="G1" s="38"/>
      <c r="H1" s="33" t="s">
        <v>41</v>
      </c>
      <c r="I1" s="34"/>
      <c r="J1" s="34"/>
      <c r="K1" s="35"/>
    </row>
    <row r="2" spans="1:14" ht="87" customHeight="1" thickBot="1">
      <c r="A2" s="39" t="s">
        <v>39</v>
      </c>
      <c r="B2" s="40"/>
      <c r="C2" s="40"/>
      <c r="D2" s="40"/>
      <c r="E2" s="40"/>
      <c r="F2" s="40"/>
      <c r="G2" s="41"/>
      <c r="H2" s="33" t="s">
        <v>515</v>
      </c>
      <c r="I2" s="34"/>
      <c r="J2" s="34"/>
      <c r="K2" s="35"/>
      <c r="L2" s="12"/>
      <c r="M2" s="12"/>
      <c r="N2" s="12"/>
    </row>
    <row r="3" spans="1:14" ht="15" customHeight="1" thickBot="1">
      <c r="A3" s="20" t="s">
        <v>0</v>
      </c>
      <c r="B3" s="21" t="s">
        <v>1</v>
      </c>
      <c r="C3" s="21" t="s">
        <v>2</v>
      </c>
      <c r="D3" s="21" t="s">
        <v>13</v>
      </c>
      <c r="E3" s="21" t="s">
        <v>12</v>
      </c>
      <c r="F3" s="21" t="s">
        <v>3</v>
      </c>
      <c r="G3" s="21" t="s">
        <v>4</v>
      </c>
      <c r="H3" s="22" t="s">
        <v>5</v>
      </c>
      <c r="I3" s="21" t="s">
        <v>6</v>
      </c>
      <c r="J3" s="21" t="s">
        <v>7</v>
      </c>
      <c r="K3" s="21" t="s">
        <v>8</v>
      </c>
      <c r="L3" s="23" t="s">
        <v>14</v>
      </c>
      <c r="M3" s="13" t="s">
        <v>11</v>
      </c>
    </row>
    <row r="4" spans="1:14" ht="15" customHeight="1">
      <c r="A4" s="56">
        <v>1</v>
      </c>
      <c r="B4" s="57" t="s">
        <v>112</v>
      </c>
      <c r="C4" s="57" t="s">
        <v>113</v>
      </c>
      <c r="D4" s="57" t="s">
        <v>114</v>
      </c>
      <c r="E4" s="58" t="s">
        <v>15</v>
      </c>
      <c r="F4" s="57" t="s">
        <v>19</v>
      </c>
      <c r="G4" s="57">
        <v>30</v>
      </c>
      <c r="H4" s="59">
        <v>382</v>
      </c>
      <c r="I4" s="59">
        <v>3.15</v>
      </c>
      <c r="J4" s="59">
        <v>40</v>
      </c>
      <c r="K4" s="59">
        <f>H4*I4+J4</f>
        <v>1243.3</v>
      </c>
      <c r="L4" s="60"/>
      <c r="M4" s="52" t="s">
        <v>47</v>
      </c>
    </row>
    <row r="5" spans="1:14" ht="15" customHeight="1">
      <c r="A5" s="61">
        <f>A4+1</f>
        <v>2</v>
      </c>
      <c r="B5" s="42" t="s">
        <v>112</v>
      </c>
      <c r="C5" s="42" t="s">
        <v>115</v>
      </c>
      <c r="D5" s="42" t="s">
        <v>116</v>
      </c>
      <c r="E5" s="43" t="s">
        <v>15</v>
      </c>
      <c r="F5" s="42" t="s">
        <v>117</v>
      </c>
      <c r="G5" s="42">
        <v>15</v>
      </c>
      <c r="H5" s="44">
        <v>104</v>
      </c>
      <c r="I5" s="44">
        <v>3.15</v>
      </c>
      <c r="J5" s="44">
        <v>40</v>
      </c>
      <c r="K5" s="44">
        <f>H5*I5+J5</f>
        <v>367.59999999999997</v>
      </c>
      <c r="L5" s="62"/>
      <c r="M5" s="53" t="s">
        <v>49</v>
      </c>
    </row>
    <row r="6" spans="1:14" ht="15" customHeight="1">
      <c r="A6" s="61">
        <f t="shared" ref="A6:A69" si="0">A5+1</f>
        <v>3</v>
      </c>
      <c r="B6" s="42" t="s">
        <v>112</v>
      </c>
      <c r="C6" s="42" t="s">
        <v>118</v>
      </c>
      <c r="D6" s="42" t="s">
        <v>119</v>
      </c>
      <c r="E6" s="43" t="s">
        <v>15</v>
      </c>
      <c r="F6" s="42" t="s">
        <v>65</v>
      </c>
      <c r="G6" s="42">
        <v>9</v>
      </c>
      <c r="H6" s="44">
        <v>87</v>
      </c>
      <c r="I6" s="44">
        <v>3.15</v>
      </c>
      <c r="J6" s="44">
        <v>40</v>
      </c>
      <c r="K6" s="44">
        <f>H6*I6+J6</f>
        <v>314.05</v>
      </c>
      <c r="L6" s="62"/>
      <c r="M6" s="52" t="s">
        <v>120</v>
      </c>
    </row>
    <row r="7" spans="1:14" ht="15" customHeight="1">
      <c r="A7" s="61">
        <f t="shared" si="0"/>
        <v>4</v>
      </c>
      <c r="B7" s="42" t="s">
        <v>112</v>
      </c>
      <c r="C7" s="42" t="s">
        <v>121</v>
      </c>
      <c r="D7" s="42" t="s">
        <v>122</v>
      </c>
      <c r="E7" s="43" t="s">
        <v>15</v>
      </c>
      <c r="F7" s="42" t="s">
        <v>123</v>
      </c>
      <c r="G7" s="42">
        <v>12</v>
      </c>
      <c r="H7" s="44">
        <v>180</v>
      </c>
      <c r="I7" s="44">
        <v>3.15</v>
      </c>
      <c r="J7" s="44">
        <v>40</v>
      </c>
      <c r="K7" s="44">
        <f>H7*I7+J7</f>
        <v>607</v>
      </c>
      <c r="L7" s="62"/>
      <c r="M7" s="53" t="s">
        <v>124</v>
      </c>
    </row>
    <row r="8" spans="1:14" ht="15" customHeight="1">
      <c r="A8" s="61">
        <f t="shared" si="0"/>
        <v>5</v>
      </c>
      <c r="B8" s="42" t="s">
        <v>112</v>
      </c>
      <c r="C8" s="42" t="s">
        <v>125</v>
      </c>
      <c r="D8" s="42" t="s">
        <v>126</v>
      </c>
      <c r="E8" s="43" t="s">
        <v>15</v>
      </c>
      <c r="F8" s="42" t="s">
        <v>72</v>
      </c>
      <c r="G8" s="42">
        <v>6</v>
      </c>
      <c r="H8" s="44">
        <v>20</v>
      </c>
      <c r="I8" s="44">
        <v>3.15</v>
      </c>
      <c r="J8" s="44">
        <v>40</v>
      </c>
      <c r="K8" s="44">
        <f>H8*I8+J8</f>
        <v>103</v>
      </c>
      <c r="L8" s="62"/>
      <c r="M8" s="53" t="s">
        <v>73</v>
      </c>
    </row>
    <row r="9" spans="1:14" ht="15" customHeight="1">
      <c r="A9" s="61">
        <f t="shared" si="0"/>
        <v>6</v>
      </c>
      <c r="B9" s="42" t="s">
        <v>112</v>
      </c>
      <c r="C9" s="42" t="s">
        <v>127</v>
      </c>
      <c r="D9" s="42" t="s">
        <v>128</v>
      </c>
      <c r="E9" s="43" t="s">
        <v>15</v>
      </c>
      <c r="F9" s="42" t="s">
        <v>16</v>
      </c>
      <c r="G9" s="42">
        <v>25</v>
      </c>
      <c r="H9" s="44">
        <v>141</v>
      </c>
      <c r="I9" s="44">
        <v>3.15</v>
      </c>
      <c r="J9" s="44">
        <v>40</v>
      </c>
      <c r="K9" s="44">
        <f>H9*I9+J9</f>
        <v>484.15</v>
      </c>
      <c r="L9" s="62"/>
      <c r="M9" s="53" t="s">
        <v>17</v>
      </c>
    </row>
    <row r="10" spans="1:14" ht="15" customHeight="1">
      <c r="A10" s="61">
        <f t="shared" si="0"/>
        <v>7</v>
      </c>
      <c r="B10" s="42" t="s">
        <v>129</v>
      </c>
      <c r="C10" s="42" t="s">
        <v>130</v>
      </c>
      <c r="D10" s="42" t="s">
        <v>131</v>
      </c>
      <c r="E10" s="43" t="s">
        <v>15</v>
      </c>
      <c r="F10" s="42" t="s">
        <v>65</v>
      </c>
      <c r="G10" s="42">
        <v>25</v>
      </c>
      <c r="H10" s="44">
        <v>500</v>
      </c>
      <c r="I10" s="44">
        <v>3.15</v>
      </c>
      <c r="J10" s="44">
        <v>40</v>
      </c>
      <c r="K10" s="44">
        <f>H10*I10+J10</f>
        <v>1615</v>
      </c>
      <c r="L10" s="62"/>
      <c r="M10" s="53" t="s">
        <v>66</v>
      </c>
    </row>
    <row r="11" spans="1:14" ht="15" customHeight="1">
      <c r="A11" s="61">
        <f t="shared" si="0"/>
        <v>8</v>
      </c>
      <c r="B11" s="42" t="s">
        <v>129</v>
      </c>
      <c r="C11" s="42" t="s">
        <v>132</v>
      </c>
      <c r="D11" s="42" t="s">
        <v>133</v>
      </c>
      <c r="E11" s="43" t="s">
        <v>15</v>
      </c>
      <c r="F11" s="42" t="s">
        <v>21</v>
      </c>
      <c r="G11" s="42">
        <v>30</v>
      </c>
      <c r="H11" s="44">
        <v>600</v>
      </c>
      <c r="I11" s="44">
        <v>3.15</v>
      </c>
      <c r="J11" s="44">
        <v>40</v>
      </c>
      <c r="K11" s="44">
        <f>H11*I11+J11</f>
        <v>1930</v>
      </c>
      <c r="L11" s="62"/>
      <c r="M11" s="53" t="s">
        <v>134</v>
      </c>
    </row>
    <row r="12" spans="1:14" ht="15" customHeight="1">
      <c r="A12" s="61">
        <f t="shared" si="0"/>
        <v>9</v>
      </c>
      <c r="B12" s="42" t="s">
        <v>129</v>
      </c>
      <c r="C12" s="42" t="s">
        <v>135</v>
      </c>
      <c r="D12" s="42" t="s">
        <v>136</v>
      </c>
      <c r="E12" s="43" t="s">
        <v>15</v>
      </c>
      <c r="F12" s="42" t="s">
        <v>87</v>
      </c>
      <c r="G12" s="42">
        <v>25</v>
      </c>
      <c r="H12" s="44">
        <v>500</v>
      </c>
      <c r="I12" s="44">
        <v>3.15</v>
      </c>
      <c r="J12" s="44">
        <v>40</v>
      </c>
      <c r="K12" s="44">
        <f>H12*I12+J12</f>
        <v>1615</v>
      </c>
      <c r="L12" s="62"/>
      <c r="M12" s="52" t="s">
        <v>137</v>
      </c>
    </row>
    <row r="13" spans="1:14" ht="15" customHeight="1">
      <c r="A13" s="61">
        <f t="shared" si="0"/>
        <v>10</v>
      </c>
      <c r="B13" s="42" t="s">
        <v>138</v>
      </c>
      <c r="C13" s="42" t="s">
        <v>139</v>
      </c>
      <c r="D13" s="42" t="s">
        <v>140</v>
      </c>
      <c r="E13" s="43" t="s">
        <v>15</v>
      </c>
      <c r="F13" s="42" t="s">
        <v>24</v>
      </c>
      <c r="G13" s="42">
        <v>7</v>
      </c>
      <c r="H13" s="44">
        <v>42</v>
      </c>
      <c r="I13" s="44">
        <v>3.15</v>
      </c>
      <c r="J13" s="44">
        <v>40</v>
      </c>
      <c r="K13" s="44">
        <f>H13*I13+J13</f>
        <v>172.29999999999998</v>
      </c>
      <c r="L13" s="62"/>
      <c r="M13" s="53" t="s">
        <v>57</v>
      </c>
    </row>
    <row r="14" spans="1:14" ht="15" customHeight="1">
      <c r="A14" s="61">
        <f t="shared" si="0"/>
        <v>11</v>
      </c>
      <c r="B14" s="42" t="s">
        <v>138</v>
      </c>
      <c r="C14" s="42" t="s">
        <v>141</v>
      </c>
      <c r="D14" s="42" t="s">
        <v>142</v>
      </c>
      <c r="E14" s="43" t="s">
        <v>15</v>
      </c>
      <c r="F14" s="42" t="s">
        <v>23</v>
      </c>
      <c r="G14" s="42">
        <v>28</v>
      </c>
      <c r="H14" s="44">
        <v>346</v>
      </c>
      <c r="I14" s="44">
        <v>3.15</v>
      </c>
      <c r="J14" s="44">
        <v>40</v>
      </c>
      <c r="K14" s="44">
        <f>H14*I14+J14</f>
        <v>1129.8999999999999</v>
      </c>
      <c r="L14" s="62"/>
      <c r="M14" s="52" t="s">
        <v>143</v>
      </c>
    </row>
    <row r="15" spans="1:14" ht="15" customHeight="1">
      <c r="A15" s="61">
        <f t="shared" si="0"/>
        <v>12</v>
      </c>
      <c r="B15" s="42" t="s">
        <v>138</v>
      </c>
      <c r="C15" s="42" t="s">
        <v>144</v>
      </c>
      <c r="D15" s="42" t="s">
        <v>145</v>
      </c>
      <c r="E15" s="43" t="s">
        <v>15</v>
      </c>
      <c r="F15" s="42" t="s">
        <v>72</v>
      </c>
      <c r="G15" s="42">
        <v>9</v>
      </c>
      <c r="H15" s="44">
        <v>164</v>
      </c>
      <c r="I15" s="44">
        <v>3.15</v>
      </c>
      <c r="J15" s="44">
        <v>40</v>
      </c>
      <c r="K15" s="44">
        <f>H15*I15+J15</f>
        <v>556.6</v>
      </c>
      <c r="L15" s="62"/>
      <c r="M15" s="53" t="s">
        <v>73</v>
      </c>
    </row>
    <row r="16" spans="1:14" ht="15" customHeight="1">
      <c r="A16" s="61">
        <f t="shared" si="0"/>
        <v>13</v>
      </c>
      <c r="B16" s="42" t="s">
        <v>138</v>
      </c>
      <c r="C16" s="42" t="s">
        <v>146</v>
      </c>
      <c r="D16" s="42" t="s">
        <v>147</v>
      </c>
      <c r="E16" s="43" t="s">
        <v>15</v>
      </c>
      <c r="F16" s="42" t="s">
        <v>22</v>
      </c>
      <c r="G16" s="42">
        <v>7</v>
      </c>
      <c r="H16" s="44">
        <v>112</v>
      </c>
      <c r="I16" s="44">
        <v>3.15</v>
      </c>
      <c r="J16" s="44">
        <v>40</v>
      </c>
      <c r="K16" s="44">
        <f>H16*I16+J16</f>
        <v>392.8</v>
      </c>
      <c r="L16" s="62"/>
      <c r="M16" s="53" t="s">
        <v>148</v>
      </c>
    </row>
    <row r="17" spans="1:13" ht="15" customHeight="1">
      <c r="A17" s="61">
        <f t="shared" si="0"/>
        <v>14</v>
      </c>
      <c r="B17" s="42" t="s">
        <v>138</v>
      </c>
      <c r="C17" s="42" t="s">
        <v>149</v>
      </c>
      <c r="D17" s="42" t="s">
        <v>150</v>
      </c>
      <c r="E17" s="43" t="s">
        <v>15</v>
      </c>
      <c r="F17" s="42" t="s">
        <v>54</v>
      </c>
      <c r="G17" s="42">
        <v>26</v>
      </c>
      <c r="H17" s="44">
        <v>410</v>
      </c>
      <c r="I17" s="44">
        <v>3.15</v>
      </c>
      <c r="J17" s="44">
        <v>40</v>
      </c>
      <c r="K17" s="44">
        <f>H17*I17+J17</f>
        <v>1331.5</v>
      </c>
      <c r="L17" s="62"/>
      <c r="M17" s="53" t="s">
        <v>20</v>
      </c>
    </row>
    <row r="18" spans="1:13" ht="15" customHeight="1">
      <c r="A18" s="61">
        <f t="shared" si="0"/>
        <v>15</v>
      </c>
      <c r="B18" s="42" t="s">
        <v>138</v>
      </c>
      <c r="C18" s="42" t="s">
        <v>151</v>
      </c>
      <c r="D18" s="42" t="s">
        <v>152</v>
      </c>
      <c r="E18" s="43" t="s">
        <v>15</v>
      </c>
      <c r="F18" s="42" t="s">
        <v>61</v>
      </c>
      <c r="G18" s="42">
        <v>15</v>
      </c>
      <c r="H18" s="44">
        <v>90</v>
      </c>
      <c r="I18" s="44">
        <v>3.15</v>
      </c>
      <c r="J18" s="44">
        <v>40</v>
      </c>
      <c r="K18" s="44">
        <f>H18*I18+J18</f>
        <v>323.5</v>
      </c>
      <c r="L18" s="62"/>
      <c r="M18" s="53" t="s">
        <v>62</v>
      </c>
    </row>
    <row r="19" spans="1:13" ht="15" customHeight="1">
      <c r="A19" s="61">
        <f t="shared" si="0"/>
        <v>16</v>
      </c>
      <c r="B19" s="42" t="s">
        <v>138</v>
      </c>
      <c r="C19" s="42" t="s">
        <v>153</v>
      </c>
      <c r="D19" s="42" t="s">
        <v>154</v>
      </c>
      <c r="E19" s="43" t="s">
        <v>15</v>
      </c>
      <c r="F19" s="42" t="s">
        <v>92</v>
      </c>
      <c r="G19" s="42">
        <v>5</v>
      </c>
      <c r="H19" s="44">
        <v>100</v>
      </c>
      <c r="I19" s="44">
        <v>3.15</v>
      </c>
      <c r="J19" s="44">
        <v>40</v>
      </c>
      <c r="K19" s="44">
        <f>H19*I19+J19</f>
        <v>355</v>
      </c>
      <c r="L19" s="62"/>
      <c r="M19" s="53" t="s">
        <v>93</v>
      </c>
    </row>
    <row r="20" spans="1:13" ht="15" customHeight="1">
      <c r="A20" s="61">
        <f t="shared" si="0"/>
        <v>17</v>
      </c>
      <c r="B20" s="42" t="s">
        <v>138</v>
      </c>
      <c r="C20" s="42" t="s">
        <v>155</v>
      </c>
      <c r="D20" s="42" t="s">
        <v>156</v>
      </c>
      <c r="E20" s="43" t="s">
        <v>15</v>
      </c>
      <c r="F20" s="42" t="s">
        <v>157</v>
      </c>
      <c r="G20" s="42">
        <v>9</v>
      </c>
      <c r="H20" s="44">
        <v>160</v>
      </c>
      <c r="I20" s="44">
        <v>3.15</v>
      </c>
      <c r="J20" s="44">
        <v>40</v>
      </c>
      <c r="K20" s="44">
        <f>H20*I20+J20</f>
        <v>544</v>
      </c>
      <c r="L20" s="62"/>
      <c r="M20" s="52" t="s">
        <v>158</v>
      </c>
    </row>
    <row r="21" spans="1:13" ht="15" customHeight="1">
      <c r="A21" s="61">
        <f t="shared" si="0"/>
        <v>18</v>
      </c>
      <c r="B21" s="42" t="s">
        <v>138</v>
      </c>
      <c r="C21" s="42" t="s">
        <v>159</v>
      </c>
      <c r="D21" s="42" t="s">
        <v>160</v>
      </c>
      <c r="E21" s="43" t="s">
        <v>15</v>
      </c>
      <c r="F21" s="42" t="s">
        <v>74</v>
      </c>
      <c r="G21" s="42">
        <v>16</v>
      </c>
      <c r="H21" s="44">
        <v>160</v>
      </c>
      <c r="I21" s="44">
        <v>3.15</v>
      </c>
      <c r="J21" s="44">
        <v>40</v>
      </c>
      <c r="K21" s="44">
        <f>H21*I21+J21</f>
        <v>544</v>
      </c>
      <c r="L21" s="62"/>
      <c r="M21" s="53" t="s">
        <v>75</v>
      </c>
    </row>
    <row r="22" spans="1:13" ht="15" customHeight="1">
      <c r="A22" s="61">
        <f t="shared" si="0"/>
        <v>19</v>
      </c>
      <c r="B22" s="42" t="s">
        <v>138</v>
      </c>
      <c r="C22" s="42" t="s">
        <v>161</v>
      </c>
      <c r="D22" s="42" t="s">
        <v>162</v>
      </c>
      <c r="E22" s="43" t="s">
        <v>15</v>
      </c>
      <c r="F22" s="42" t="s">
        <v>163</v>
      </c>
      <c r="G22" s="42">
        <v>25</v>
      </c>
      <c r="H22" s="44">
        <v>500</v>
      </c>
      <c r="I22" s="44">
        <v>3.15</v>
      </c>
      <c r="J22" s="44">
        <v>40</v>
      </c>
      <c r="K22" s="44">
        <f>H22*I22+J22</f>
        <v>1615</v>
      </c>
      <c r="L22" s="62"/>
      <c r="M22" s="53" t="s">
        <v>164</v>
      </c>
    </row>
    <row r="23" spans="1:13" ht="15" customHeight="1">
      <c r="A23" s="61">
        <f t="shared" si="0"/>
        <v>20</v>
      </c>
      <c r="B23" s="42" t="s">
        <v>165</v>
      </c>
      <c r="C23" s="42" t="s">
        <v>166</v>
      </c>
      <c r="D23" s="42" t="s">
        <v>167</v>
      </c>
      <c r="E23" s="43" t="s">
        <v>15</v>
      </c>
      <c r="F23" s="42" t="s">
        <v>168</v>
      </c>
      <c r="G23" s="42">
        <v>5</v>
      </c>
      <c r="H23" s="44">
        <v>30</v>
      </c>
      <c r="I23" s="44">
        <v>3.15</v>
      </c>
      <c r="J23" s="44">
        <v>40</v>
      </c>
      <c r="K23" s="44">
        <f>H23*I23+J23</f>
        <v>134.5</v>
      </c>
      <c r="L23" s="62"/>
      <c r="M23" s="53" t="s">
        <v>169</v>
      </c>
    </row>
    <row r="24" spans="1:13" ht="15" customHeight="1">
      <c r="A24" s="61">
        <f t="shared" si="0"/>
        <v>21</v>
      </c>
      <c r="B24" s="42" t="s">
        <v>165</v>
      </c>
      <c r="C24" s="42" t="s">
        <v>170</v>
      </c>
      <c r="D24" s="42" t="s">
        <v>171</v>
      </c>
      <c r="E24" s="43" t="s">
        <v>15</v>
      </c>
      <c r="F24" s="42" t="s">
        <v>172</v>
      </c>
      <c r="G24" s="42">
        <v>48</v>
      </c>
      <c r="H24" s="44">
        <v>370</v>
      </c>
      <c r="I24" s="44">
        <v>3.15</v>
      </c>
      <c r="J24" s="44">
        <v>40</v>
      </c>
      <c r="K24" s="44">
        <f>H24*I24+J24</f>
        <v>1205.5</v>
      </c>
      <c r="L24" s="62"/>
      <c r="M24" s="52" t="s">
        <v>63</v>
      </c>
    </row>
    <row r="25" spans="1:13" ht="15" customHeight="1">
      <c r="A25" s="61">
        <f t="shared" si="0"/>
        <v>22</v>
      </c>
      <c r="B25" s="42" t="s">
        <v>165</v>
      </c>
      <c r="C25" s="42" t="s">
        <v>173</v>
      </c>
      <c r="D25" s="42" t="s">
        <v>174</v>
      </c>
      <c r="E25" s="43" t="s">
        <v>15</v>
      </c>
      <c r="F25" s="42" t="s">
        <v>46</v>
      </c>
      <c r="G25" s="42">
        <v>18</v>
      </c>
      <c r="H25" s="44">
        <v>256</v>
      </c>
      <c r="I25" s="44">
        <v>3.15</v>
      </c>
      <c r="J25" s="44">
        <v>40</v>
      </c>
      <c r="K25" s="44">
        <f>H25*I25+J25</f>
        <v>846.4</v>
      </c>
      <c r="L25" s="62"/>
      <c r="M25" s="53" t="s">
        <v>53</v>
      </c>
    </row>
    <row r="26" spans="1:13" ht="15" customHeight="1">
      <c r="A26" s="61">
        <f t="shared" si="0"/>
        <v>23</v>
      </c>
      <c r="B26" s="42" t="s">
        <v>175</v>
      </c>
      <c r="C26" s="42" t="s">
        <v>176</v>
      </c>
      <c r="D26" s="42" t="s">
        <v>177</v>
      </c>
      <c r="E26" s="43" t="s">
        <v>15</v>
      </c>
      <c r="F26" s="42" t="s">
        <v>178</v>
      </c>
      <c r="G26" s="42">
        <v>44</v>
      </c>
      <c r="H26" s="44">
        <v>876</v>
      </c>
      <c r="I26" s="44">
        <v>3.15</v>
      </c>
      <c r="J26" s="44">
        <v>40</v>
      </c>
      <c r="K26" s="44">
        <f>H26*I26+J26</f>
        <v>2799.4</v>
      </c>
      <c r="L26" s="62"/>
      <c r="M26" s="53" t="s">
        <v>179</v>
      </c>
    </row>
    <row r="27" spans="1:13" ht="15" customHeight="1">
      <c r="A27" s="61">
        <f t="shared" si="0"/>
        <v>24</v>
      </c>
      <c r="B27" s="42" t="s">
        <v>180</v>
      </c>
      <c r="C27" s="42" t="s">
        <v>181</v>
      </c>
      <c r="D27" s="42" t="s">
        <v>182</v>
      </c>
      <c r="E27" s="43" t="s">
        <v>15</v>
      </c>
      <c r="F27" s="42" t="s">
        <v>183</v>
      </c>
      <c r="G27" s="42">
        <v>7</v>
      </c>
      <c r="H27" s="44">
        <v>140</v>
      </c>
      <c r="I27" s="44">
        <v>3.15</v>
      </c>
      <c r="J27" s="44">
        <v>40</v>
      </c>
      <c r="K27" s="44">
        <f>H27*I27+J27</f>
        <v>481</v>
      </c>
      <c r="L27" s="62"/>
      <c r="M27" s="53" t="s">
        <v>184</v>
      </c>
    </row>
    <row r="28" spans="1:13" ht="15" customHeight="1">
      <c r="A28" s="61">
        <f t="shared" si="0"/>
        <v>25</v>
      </c>
      <c r="B28" s="42" t="s">
        <v>180</v>
      </c>
      <c r="C28" s="42" t="s">
        <v>185</v>
      </c>
      <c r="D28" s="42" t="s">
        <v>186</v>
      </c>
      <c r="E28" s="43" t="s">
        <v>15</v>
      </c>
      <c r="F28" s="42" t="s">
        <v>28</v>
      </c>
      <c r="G28" s="42">
        <v>7</v>
      </c>
      <c r="H28" s="44">
        <v>62</v>
      </c>
      <c r="I28" s="44">
        <v>3.15</v>
      </c>
      <c r="J28" s="44">
        <v>40</v>
      </c>
      <c r="K28" s="44">
        <f>H28*I28+J28</f>
        <v>235.29999999999998</v>
      </c>
      <c r="L28" s="62"/>
      <c r="M28" s="53" t="s">
        <v>29</v>
      </c>
    </row>
    <row r="29" spans="1:13" ht="15" customHeight="1">
      <c r="A29" s="61">
        <f t="shared" si="0"/>
        <v>26</v>
      </c>
      <c r="B29" s="42" t="s">
        <v>187</v>
      </c>
      <c r="C29" s="42" t="s">
        <v>188</v>
      </c>
      <c r="D29" s="42" t="s">
        <v>189</v>
      </c>
      <c r="E29" s="43" t="s">
        <v>15</v>
      </c>
      <c r="F29" s="42" t="s">
        <v>26</v>
      </c>
      <c r="G29" s="42">
        <v>34</v>
      </c>
      <c r="H29" s="44">
        <v>924</v>
      </c>
      <c r="I29" s="44">
        <v>3.15</v>
      </c>
      <c r="J29" s="44">
        <v>40</v>
      </c>
      <c r="K29" s="44">
        <f>H29*I29+J29</f>
        <v>2950.6</v>
      </c>
      <c r="L29" s="62"/>
      <c r="M29" s="53" t="s">
        <v>27</v>
      </c>
    </row>
    <row r="30" spans="1:13" ht="15" customHeight="1">
      <c r="A30" s="61">
        <f t="shared" si="0"/>
        <v>27</v>
      </c>
      <c r="B30" s="42" t="s">
        <v>187</v>
      </c>
      <c r="C30" s="42" t="s">
        <v>190</v>
      </c>
      <c r="D30" s="42" t="s">
        <v>191</v>
      </c>
      <c r="E30" s="43" t="s">
        <v>15</v>
      </c>
      <c r="F30" s="42" t="s">
        <v>192</v>
      </c>
      <c r="G30" s="42">
        <v>31</v>
      </c>
      <c r="H30" s="44">
        <v>279</v>
      </c>
      <c r="I30" s="44">
        <v>3.15</v>
      </c>
      <c r="J30" s="44">
        <v>40</v>
      </c>
      <c r="K30" s="44">
        <f>H30*I30+J30</f>
        <v>918.85</v>
      </c>
      <c r="L30" s="62"/>
      <c r="M30" s="52" t="s">
        <v>193</v>
      </c>
    </row>
    <row r="31" spans="1:13" ht="15" customHeight="1">
      <c r="A31" s="61">
        <f t="shared" si="0"/>
        <v>28</v>
      </c>
      <c r="B31" s="42" t="s">
        <v>187</v>
      </c>
      <c r="C31" s="42" t="s">
        <v>194</v>
      </c>
      <c r="D31" s="42" t="s">
        <v>195</v>
      </c>
      <c r="E31" s="43" t="s">
        <v>15</v>
      </c>
      <c r="F31" s="43" t="s">
        <v>196</v>
      </c>
      <c r="G31" s="42">
        <v>27</v>
      </c>
      <c r="H31" s="44">
        <v>410</v>
      </c>
      <c r="I31" s="44">
        <v>3.15</v>
      </c>
      <c r="J31" s="44">
        <v>40</v>
      </c>
      <c r="K31" s="44">
        <f>H31*I31+J31</f>
        <v>1331.5</v>
      </c>
      <c r="L31" s="62"/>
      <c r="M31" s="52" t="s">
        <v>197</v>
      </c>
    </row>
    <row r="32" spans="1:13" ht="15" customHeight="1">
      <c r="A32" s="61">
        <f t="shared" si="0"/>
        <v>29</v>
      </c>
      <c r="B32" s="42" t="s">
        <v>198</v>
      </c>
      <c r="C32" s="42" t="s">
        <v>199</v>
      </c>
      <c r="D32" s="42" t="s">
        <v>32</v>
      </c>
      <c r="E32" s="42" t="s">
        <v>87</v>
      </c>
      <c r="F32" s="43" t="s">
        <v>50</v>
      </c>
      <c r="G32" s="42">
        <v>1</v>
      </c>
      <c r="H32" s="44">
        <v>20</v>
      </c>
      <c r="I32" s="44">
        <v>3.15</v>
      </c>
      <c r="J32" s="44">
        <v>40</v>
      </c>
      <c r="K32" s="44">
        <f>H32*I32+J32</f>
        <v>103</v>
      </c>
      <c r="L32" s="62" t="s">
        <v>33</v>
      </c>
      <c r="M32" s="52" t="s">
        <v>137</v>
      </c>
    </row>
    <row r="33" spans="1:13" ht="15" customHeight="1">
      <c r="A33" s="61">
        <f t="shared" si="0"/>
        <v>30</v>
      </c>
      <c r="B33" s="42" t="s">
        <v>198</v>
      </c>
      <c r="C33" s="42" t="s">
        <v>200</v>
      </c>
      <c r="D33" s="42" t="s">
        <v>201</v>
      </c>
      <c r="E33" s="43" t="s">
        <v>15</v>
      </c>
      <c r="F33" s="42" t="s">
        <v>31</v>
      </c>
      <c r="G33" s="42">
        <v>39</v>
      </c>
      <c r="H33" s="44">
        <v>718</v>
      </c>
      <c r="I33" s="44">
        <v>3.15</v>
      </c>
      <c r="J33" s="44">
        <v>40</v>
      </c>
      <c r="K33" s="44">
        <f>H33*I33+J33</f>
        <v>2301.6999999999998</v>
      </c>
      <c r="L33" s="62"/>
      <c r="M33" s="53" t="s">
        <v>78</v>
      </c>
    </row>
    <row r="34" spans="1:13" ht="15" customHeight="1">
      <c r="A34" s="61">
        <f t="shared" si="0"/>
        <v>31</v>
      </c>
      <c r="B34" s="42" t="s">
        <v>198</v>
      </c>
      <c r="C34" s="42" t="s">
        <v>202</v>
      </c>
      <c r="D34" s="42" t="s">
        <v>203</v>
      </c>
      <c r="E34" s="43" t="s">
        <v>15</v>
      </c>
      <c r="F34" s="43" t="s">
        <v>107</v>
      </c>
      <c r="G34" s="42">
        <v>31</v>
      </c>
      <c r="H34" s="44">
        <v>500</v>
      </c>
      <c r="I34" s="44">
        <v>3.15</v>
      </c>
      <c r="J34" s="44">
        <v>40</v>
      </c>
      <c r="K34" s="44">
        <f>H34*I34+J34</f>
        <v>1615</v>
      </c>
      <c r="L34" s="62"/>
      <c r="M34" s="52" t="s">
        <v>108</v>
      </c>
    </row>
    <row r="35" spans="1:13" ht="15" customHeight="1">
      <c r="A35" s="61">
        <f t="shared" si="0"/>
        <v>32</v>
      </c>
      <c r="B35" s="42" t="s">
        <v>198</v>
      </c>
      <c r="C35" s="42" t="s">
        <v>204</v>
      </c>
      <c r="D35" s="42" t="s">
        <v>205</v>
      </c>
      <c r="E35" s="43" t="s">
        <v>15</v>
      </c>
      <c r="F35" s="42" t="s">
        <v>206</v>
      </c>
      <c r="G35" s="42">
        <v>15</v>
      </c>
      <c r="H35" s="44">
        <v>156</v>
      </c>
      <c r="I35" s="44">
        <v>3.15</v>
      </c>
      <c r="J35" s="44">
        <v>40</v>
      </c>
      <c r="K35" s="44">
        <f>H35*I35+J35</f>
        <v>531.4</v>
      </c>
      <c r="L35" s="62"/>
      <c r="M35" s="52" t="s">
        <v>207</v>
      </c>
    </row>
    <row r="36" spans="1:13" ht="15" customHeight="1">
      <c r="A36" s="61">
        <f t="shared" si="0"/>
        <v>33</v>
      </c>
      <c r="B36" s="42" t="s">
        <v>198</v>
      </c>
      <c r="C36" s="42" t="s">
        <v>208</v>
      </c>
      <c r="D36" s="42" t="s">
        <v>209</v>
      </c>
      <c r="E36" s="43" t="s">
        <v>15</v>
      </c>
      <c r="F36" s="42" t="s">
        <v>210</v>
      </c>
      <c r="G36" s="42">
        <v>22</v>
      </c>
      <c r="H36" s="44">
        <v>360</v>
      </c>
      <c r="I36" s="44">
        <v>3.15</v>
      </c>
      <c r="J36" s="44">
        <v>40</v>
      </c>
      <c r="K36" s="44">
        <f>H36*I36+J36</f>
        <v>1174</v>
      </c>
      <c r="L36" s="62"/>
      <c r="M36" s="53" t="s">
        <v>211</v>
      </c>
    </row>
    <row r="37" spans="1:13" ht="15" customHeight="1">
      <c r="A37" s="61">
        <f t="shared" si="0"/>
        <v>34</v>
      </c>
      <c r="B37" s="42" t="s">
        <v>212</v>
      </c>
      <c r="C37" s="42" t="s">
        <v>213</v>
      </c>
      <c r="D37" s="42" t="s">
        <v>214</v>
      </c>
      <c r="E37" s="43" t="s">
        <v>15</v>
      </c>
      <c r="F37" s="42" t="s">
        <v>58</v>
      </c>
      <c r="G37" s="42">
        <v>27</v>
      </c>
      <c r="H37" s="44">
        <v>500</v>
      </c>
      <c r="I37" s="44">
        <v>3.15</v>
      </c>
      <c r="J37" s="44">
        <v>40</v>
      </c>
      <c r="K37" s="44">
        <f>H37*I37+J37</f>
        <v>1615</v>
      </c>
      <c r="L37" s="62"/>
      <c r="M37" s="53" t="s">
        <v>215</v>
      </c>
    </row>
    <row r="38" spans="1:13" ht="15" customHeight="1">
      <c r="A38" s="61">
        <f t="shared" si="0"/>
        <v>35</v>
      </c>
      <c r="B38" s="42" t="s">
        <v>212</v>
      </c>
      <c r="C38" s="42" t="s">
        <v>216</v>
      </c>
      <c r="D38" s="42" t="s">
        <v>217</v>
      </c>
      <c r="E38" s="43" t="s">
        <v>15</v>
      </c>
      <c r="F38" s="42" t="s">
        <v>19</v>
      </c>
      <c r="G38" s="42">
        <v>25</v>
      </c>
      <c r="H38" s="44">
        <v>500</v>
      </c>
      <c r="I38" s="44">
        <v>3.15</v>
      </c>
      <c r="J38" s="44">
        <v>40</v>
      </c>
      <c r="K38" s="44">
        <f>H38*I38+J38</f>
        <v>1615</v>
      </c>
      <c r="L38" s="62"/>
      <c r="M38" s="52" t="s">
        <v>47</v>
      </c>
    </row>
    <row r="39" spans="1:13" ht="15" customHeight="1">
      <c r="A39" s="61">
        <f t="shared" si="0"/>
        <v>36</v>
      </c>
      <c r="B39" s="42" t="s">
        <v>212</v>
      </c>
      <c r="C39" s="42" t="s">
        <v>218</v>
      </c>
      <c r="D39" s="42" t="s">
        <v>219</v>
      </c>
      <c r="E39" s="43" t="s">
        <v>15</v>
      </c>
      <c r="F39" s="42" t="s">
        <v>35</v>
      </c>
      <c r="G39" s="42">
        <v>25</v>
      </c>
      <c r="H39" s="44">
        <v>400</v>
      </c>
      <c r="I39" s="44">
        <v>3.15</v>
      </c>
      <c r="J39" s="44">
        <v>40</v>
      </c>
      <c r="K39" s="44">
        <f>H39*I39+J39</f>
        <v>1300</v>
      </c>
      <c r="L39" s="62"/>
      <c r="M39" s="53" t="s">
        <v>220</v>
      </c>
    </row>
    <row r="40" spans="1:13" ht="15" customHeight="1">
      <c r="A40" s="61">
        <f t="shared" si="0"/>
        <v>37</v>
      </c>
      <c r="B40" s="42" t="s">
        <v>212</v>
      </c>
      <c r="C40" s="42" t="s">
        <v>221</v>
      </c>
      <c r="D40" s="42" t="s">
        <v>222</v>
      </c>
      <c r="E40" s="43" t="s">
        <v>15</v>
      </c>
      <c r="F40" s="42" t="s">
        <v>223</v>
      </c>
      <c r="G40" s="42">
        <v>25</v>
      </c>
      <c r="H40" s="44">
        <v>488</v>
      </c>
      <c r="I40" s="44">
        <v>3.15</v>
      </c>
      <c r="J40" s="44">
        <v>40</v>
      </c>
      <c r="K40" s="44">
        <f>H40*I40+J40</f>
        <v>1577.2</v>
      </c>
      <c r="L40" s="62"/>
      <c r="M40" s="53" t="s">
        <v>224</v>
      </c>
    </row>
    <row r="41" spans="1:13" ht="15" customHeight="1">
      <c r="A41" s="61">
        <f t="shared" si="0"/>
        <v>38</v>
      </c>
      <c r="B41" s="42" t="s">
        <v>212</v>
      </c>
      <c r="C41" s="42" t="s">
        <v>225</v>
      </c>
      <c r="D41" s="42" t="s">
        <v>226</v>
      </c>
      <c r="E41" s="43" t="s">
        <v>15</v>
      </c>
      <c r="F41" s="42" t="s">
        <v>94</v>
      </c>
      <c r="G41" s="42">
        <v>17</v>
      </c>
      <c r="H41" s="44">
        <v>340</v>
      </c>
      <c r="I41" s="44">
        <v>3.15</v>
      </c>
      <c r="J41" s="44">
        <v>40</v>
      </c>
      <c r="K41" s="44">
        <f>H41*I41+J41</f>
        <v>1111</v>
      </c>
      <c r="L41" s="62"/>
      <c r="M41" s="53" t="s">
        <v>95</v>
      </c>
    </row>
    <row r="42" spans="1:13" ht="15" customHeight="1">
      <c r="A42" s="61">
        <f t="shared" si="0"/>
        <v>39</v>
      </c>
      <c r="B42" s="42" t="s">
        <v>212</v>
      </c>
      <c r="C42" s="42" t="s">
        <v>227</v>
      </c>
      <c r="D42" s="42" t="s">
        <v>228</v>
      </c>
      <c r="E42" s="43" t="s">
        <v>15</v>
      </c>
      <c r="F42" s="42" t="s">
        <v>229</v>
      </c>
      <c r="G42" s="42">
        <v>44</v>
      </c>
      <c r="H42" s="44">
        <v>590</v>
      </c>
      <c r="I42" s="44">
        <v>3.15</v>
      </c>
      <c r="J42" s="44">
        <v>40</v>
      </c>
      <c r="K42" s="44">
        <f>H42*I42+J42</f>
        <v>1898.5</v>
      </c>
      <c r="L42" s="62"/>
      <c r="M42" s="52" t="s">
        <v>110</v>
      </c>
    </row>
    <row r="43" spans="1:13" ht="15" customHeight="1">
      <c r="A43" s="61">
        <f t="shared" si="0"/>
        <v>40</v>
      </c>
      <c r="B43" s="42" t="s">
        <v>230</v>
      </c>
      <c r="C43" s="42" t="s">
        <v>231</v>
      </c>
      <c r="D43" s="42" t="s">
        <v>232</v>
      </c>
      <c r="E43" s="43" t="s">
        <v>15</v>
      </c>
      <c r="F43" s="42" t="s">
        <v>22</v>
      </c>
      <c r="G43" s="42">
        <v>19</v>
      </c>
      <c r="H43" s="44">
        <v>164</v>
      </c>
      <c r="I43" s="44">
        <v>3.15</v>
      </c>
      <c r="J43" s="44">
        <v>40</v>
      </c>
      <c r="K43" s="44">
        <f>H43*I43+J43</f>
        <v>556.6</v>
      </c>
      <c r="L43" s="62"/>
      <c r="M43" s="53" t="s">
        <v>96</v>
      </c>
    </row>
    <row r="44" spans="1:13" ht="15" customHeight="1">
      <c r="A44" s="61">
        <f t="shared" si="0"/>
        <v>41</v>
      </c>
      <c r="B44" s="42" t="s">
        <v>230</v>
      </c>
      <c r="C44" s="42" t="s">
        <v>233</v>
      </c>
      <c r="D44" s="42" t="s">
        <v>234</v>
      </c>
      <c r="E44" s="43" t="s">
        <v>15</v>
      </c>
      <c r="F44" s="42" t="s">
        <v>235</v>
      </c>
      <c r="G44" s="42">
        <v>93</v>
      </c>
      <c r="H44" s="44">
        <v>2468</v>
      </c>
      <c r="I44" s="44">
        <v>3.15</v>
      </c>
      <c r="J44" s="44">
        <v>40</v>
      </c>
      <c r="K44" s="44">
        <f>H44*I44+J44</f>
        <v>7814.2</v>
      </c>
      <c r="L44" s="62"/>
      <c r="M44" s="53" t="s">
        <v>236</v>
      </c>
    </row>
    <row r="45" spans="1:13" ht="15" customHeight="1">
      <c r="A45" s="61">
        <f t="shared" si="0"/>
        <v>42</v>
      </c>
      <c r="B45" s="42" t="s">
        <v>230</v>
      </c>
      <c r="C45" s="42" t="s">
        <v>237</v>
      </c>
      <c r="D45" s="42" t="s">
        <v>238</v>
      </c>
      <c r="E45" s="43" t="s">
        <v>15</v>
      </c>
      <c r="F45" s="42" t="s">
        <v>19</v>
      </c>
      <c r="G45" s="42">
        <v>3</v>
      </c>
      <c r="H45" s="44">
        <v>48</v>
      </c>
      <c r="I45" s="44">
        <v>3.15</v>
      </c>
      <c r="J45" s="44">
        <v>40</v>
      </c>
      <c r="K45" s="44">
        <f>H45*I45+J45</f>
        <v>191.2</v>
      </c>
      <c r="L45" s="62"/>
      <c r="M45" s="52" t="s">
        <v>47</v>
      </c>
    </row>
    <row r="46" spans="1:13" ht="15" customHeight="1">
      <c r="A46" s="61">
        <f t="shared" si="0"/>
        <v>43</v>
      </c>
      <c r="B46" s="42" t="s">
        <v>230</v>
      </c>
      <c r="C46" s="42" t="s">
        <v>239</v>
      </c>
      <c r="D46" s="42" t="s">
        <v>240</v>
      </c>
      <c r="E46" s="43" t="s">
        <v>15</v>
      </c>
      <c r="F46" s="42" t="s">
        <v>241</v>
      </c>
      <c r="G46" s="42">
        <v>15</v>
      </c>
      <c r="H46" s="44">
        <v>250</v>
      </c>
      <c r="I46" s="44">
        <v>3.15</v>
      </c>
      <c r="J46" s="44">
        <v>40</v>
      </c>
      <c r="K46" s="44">
        <f>H46*I46+J46</f>
        <v>827.5</v>
      </c>
      <c r="L46" s="62"/>
      <c r="M46" s="53" t="s">
        <v>242</v>
      </c>
    </row>
    <row r="47" spans="1:13" ht="15" customHeight="1">
      <c r="A47" s="61">
        <f t="shared" si="0"/>
        <v>44</v>
      </c>
      <c r="B47" s="42" t="s">
        <v>230</v>
      </c>
      <c r="C47" s="42" t="s">
        <v>243</v>
      </c>
      <c r="D47" s="42" t="s">
        <v>244</v>
      </c>
      <c r="E47" s="43" t="s">
        <v>15</v>
      </c>
      <c r="F47" s="42" t="s">
        <v>87</v>
      </c>
      <c r="G47" s="42">
        <v>15</v>
      </c>
      <c r="H47" s="44">
        <v>250</v>
      </c>
      <c r="I47" s="44">
        <v>3.15</v>
      </c>
      <c r="J47" s="44">
        <v>40</v>
      </c>
      <c r="K47" s="44">
        <f>H47*I47+J47</f>
        <v>827.5</v>
      </c>
      <c r="L47" s="62"/>
      <c r="M47" s="52" t="s">
        <v>137</v>
      </c>
    </row>
    <row r="48" spans="1:13" ht="15" customHeight="1">
      <c r="A48" s="61">
        <f t="shared" si="0"/>
        <v>45</v>
      </c>
      <c r="B48" s="42" t="s">
        <v>230</v>
      </c>
      <c r="C48" s="42" t="s">
        <v>245</v>
      </c>
      <c r="D48" s="42" t="s">
        <v>246</v>
      </c>
      <c r="E48" s="43" t="s">
        <v>15</v>
      </c>
      <c r="F48" s="42" t="s">
        <v>247</v>
      </c>
      <c r="G48" s="42">
        <v>6</v>
      </c>
      <c r="H48" s="44">
        <v>80</v>
      </c>
      <c r="I48" s="44">
        <v>3.15</v>
      </c>
      <c r="J48" s="44">
        <v>40</v>
      </c>
      <c r="K48" s="44">
        <f>H48*I48+J48</f>
        <v>292</v>
      </c>
      <c r="L48" s="62"/>
      <c r="M48" s="53" t="s">
        <v>248</v>
      </c>
    </row>
    <row r="49" spans="1:13" ht="15" customHeight="1">
      <c r="A49" s="61">
        <f t="shared" si="0"/>
        <v>46</v>
      </c>
      <c r="B49" s="42" t="s">
        <v>230</v>
      </c>
      <c r="C49" s="42" t="s">
        <v>249</v>
      </c>
      <c r="D49" s="42" t="s">
        <v>250</v>
      </c>
      <c r="E49" s="43" t="s">
        <v>15</v>
      </c>
      <c r="F49" s="42" t="s">
        <v>65</v>
      </c>
      <c r="G49" s="42">
        <v>11</v>
      </c>
      <c r="H49" s="44">
        <v>138.6</v>
      </c>
      <c r="I49" s="44">
        <v>3.15</v>
      </c>
      <c r="J49" s="44">
        <v>40</v>
      </c>
      <c r="K49" s="44">
        <f>H49*I49+J49</f>
        <v>476.59</v>
      </c>
      <c r="L49" s="62"/>
      <c r="M49" s="53" t="s">
        <v>66</v>
      </c>
    </row>
    <row r="50" spans="1:13" ht="15" customHeight="1">
      <c r="A50" s="61">
        <f t="shared" si="0"/>
        <v>47</v>
      </c>
      <c r="B50" s="42" t="s">
        <v>230</v>
      </c>
      <c r="C50" s="42" t="s">
        <v>251</v>
      </c>
      <c r="D50" s="42" t="s">
        <v>252</v>
      </c>
      <c r="E50" s="43" t="s">
        <v>15</v>
      </c>
      <c r="F50" s="42" t="s">
        <v>26</v>
      </c>
      <c r="G50" s="42">
        <v>550</v>
      </c>
      <c r="H50" s="44">
        <v>30</v>
      </c>
      <c r="I50" s="44">
        <v>3.15</v>
      </c>
      <c r="J50" s="44">
        <v>40</v>
      </c>
      <c r="K50" s="44">
        <f>H50*I50+J50</f>
        <v>134.5</v>
      </c>
      <c r="L50" s="62"/>
      <c r="M50" s="53" t="s">
        <v>27</v>
      </c>
    </row>
    <row r="51" spans="1:13" ht="15" customHeight="1">
      <c r="A51" s="61">
        <f t="shared" si="0"/>
        <v>48</v>
      </c>
      <c r="B51" s="42" t="s">
        <v>230</v>
      </c>
      <c r="C51" s="42" t="s">
        <v>253</v>
      </c>
      <c r="D51" s="42" t="s">
        <v>254</v>
      </c>
      <c r="E51" s="43" t="s">
        <v>15</v>
      </c>
      <c r="F51" s="42" t="s">
        <v>255</v>
      </c>
      <c r="G51" s="42">
        <v>56</v>
      </c>
      <c r="H51" s="44">
        <v>1000</v>
      </c>
      <c r="I51" s="44">
        <v>3.15</v>
      </c>
      <c r="J51" s="44">
        <v>40</v>
      </c>
      <c r="K51" s="44">
        <f>H51*I51+J51</f>
        <v>3190</v>
      </c>
      <c r="L51" s="62"/>
      <c r="M51" s="53" t="s">
        <v>256</v>
      </c>
    </row>
    <row r="52" spans="1:13" ht="15" customHeight="1">
      <c r="A52" s="61">
        <f t="shared" si="0"/>
        <v>49</v>
      </c>
      <c r="B52" s="42" t="s">
        <v>230</v>
      </c>
      <c r="C52" s="42" t="s">
        <v>257</v>
      </c>
      <c r="D52" s="42" t="s">
        <v>258</v>
      </c>
      <c r="E52" s="43" t="s">
        <v>15</v>
      </c>
      <c r="F52" s="42" t="s">
        <v>259</v>
      </c>
      <c r="G52" s="42">
        <v>55</v>
      </c>
      <c r="H52" s="44">
        <v>1600</v>
      </c>
      <c r="I52" s="44">
        <v>3.15</v>
      </c>
      <c r="J52" s="44">
        <v>40</v>
      </c>
      <c r="K52" s="44">
        <f>H52*I52+J52</f>
        <v>5080</v>
      </c>
      <c r="L52" s="62"/>
      <c r="M52" s="53" t="s">
        <v>260</v>
      </c>
    </row>
    <row r="53" spans="1:13" ht="15" customHeight="1">
      <c r="A53" s="61">
        <f t="shared" si="0"/>
        <v>50</v>
      </c>
      <c r="B53" s="42" t="s">
        <v>230</v>
      </c>
      <c r="C53" s="42" t="s">
        <v>261</v>
      </c>
      <c r="D53" s="42" t="s">
        <v>262</v>
      </c>
      <c r="E53" s="43" t="s">
        <v>15</v>
      </c>
      <c r="F53" s="42" t="s">
        <v>81</v>
      </c>
      <c r="G53" s="42">
        <v>6</v>
      </c>
      <c r="H53" s="44">
        <v>120</v>
      </c>
      <c r="I53" s="44">
        <v>3.15</v>
      </c>
      <c r="J53" s="44">
        <v>40</v>
      </c>
      <c r="K53" s="44">
        <f>H53*I53+J53</f>
        <v>418</v>
      </c>
      <c r="L53" s="62"/>
      <c r="M53" s="53" t="s">
        <v>82</v>
      </c>
    </row>
    <row r="54" spans="1:13" ht="15" customHeight="1">
      <c r="A54" s="61">
        <f t="shared" si="0"/>
        <v>51</v>
      </c>
      <c r="B54" s="42" t="s">
        <v>230</v>
      </c>
      <c r="C54" s="42" t="s">
        <v>263</v>
      </c>
      <c r="D54" s="42" t="s">
        <v>264</v>
      </c>
      <c r="E54" s="43" t="s">
        <v>15</v>
      </c>
      <c r="F54" s="42" t="s">
        <v>265</v>
      </c>
      <c r="G54" s="42">
        <v>54</v>
      </c>
      <c r="H54" s="44">
        <v>786</v>
      </c>
      <c r="I54" s="44">
        <v>3.15</v>
      </c>
      <c r="J54" s="44">
        <v>40</v>
      </c>
      <c r="K54" s="44">
        <f>H54*I54+J54</f>
        <v>2515.9</v>
      </c>
      <c r="L54" s="62"/>
      <c r="M54" s="53" t="s">
        <v>266</v>
      </c>
    </row>
    <row r="55" spans="1:13" ht="15" customHeight="1">
      <c r="A55" s="61">
        <f t="shared" si="0"/>
        <v>52</v>
      </c>
      <c r="B55" s="42" t="s">
        <v>230</v>
      </c>
      <c r="C55" s="42" t="s">
        <v>267</v>
      </c>
      <c r="D55" s="42" t="s">
        <v>268</v>
      </c>
      <c r="E55" s="43" t="s">
        <v>15</v>
      </c>
      <c r="F55" s="42" t="s">
        <v>229</v>
      </c>
      <c r="G55" s="42">
        <v>35</v>
      </c>
      <c r="H55" s="44">
        <v>550</v>
      </c>
      <c r="I55" s="44">
        <v>3.15</v>
      </c>
      <c r="J55" s="44">
        <v>40</v>
      </c>
      <c r="K55" s="44">
        <f>H55*I55+J55</f>
        <v>1772.5</v>
      </c>
      <c r="L55" s="62"/>
      <c r="M55" s="52" t="s">
        <v>110</v>
      </c>
    </row>
    <row r="56" spans="1:13" ht="15" customHeight="1">
      <c r="A56" s="61">
        <f t="shared" si="0"/>
        <v>53</v>
      </c>
      <c r="B56" s="42" t="s">
        <v>230</v>
      </c>
      <c r="C56" s="42" t="s">
        <v>269</v>
      </c>
      <c r="D56" s="42" t="s">
        <v>270</v>
      </c>
      <c r="E56" s="43" t="s">
        <v>15</v>
      </c>
      <c r="F56" s="42" t="s">
        <v>109</v>
      </c>
      <c r="G56" s="42">
        <v>32</v>
      </c>
      <c r="H56" s="44">
        <v>640</v>
      </c>
      <c r="I56" s="44">
        <v>3.15</v>
      </c>
      <c r="J56" s="44">
        <v>40</v>
      </c>
      <c r="K56" s="44">
        <f>H56*I56+J56</f>
        <v>2056</v>
      </c>
      <c r="L56" s="62"/>
      <c r="M56" s="52" t="s">
        <v>271</v>
      </c>
    </row>
    <row r="57" spans="1:13" ht="15" customHeight="1">
      <c r="A57" s="61">
        <f t="shared" si="0"/>
        <v>54</v>
      </c>
      <c r="B57" s="42" t="s">
        <v>272</v>
      </c>
      <c r="C57" s="42" t="s">
        <v>273</v>
      </c>
      <c r="D57" s="42" t="s">
        <v>274</v>
      </c>
      <c r="E57" s="43" t="s">
        <v>15</v>
      </c>
      <c r="F57" s="42" t="s">
        <v>117</v>
      </c>
      <c r="G57" s="42">
        <v>6</v>
      </c>
      <c r="H57" s="44">
        <v>36</v>
      </c>
      <c r="I57" s="44">
        <v>3.15</v>
      </c>
      <c r="J57" s="44">
        <v>40</v>
      </c>
      <c r="K57" s="44">
        <f>H57*I57+J57</f>
        <v>153.39999999999998</v>
      </c>
      <c r="L57" s="62"/>
      <c r="M57" s="53" t="s">
        <v>49</v>
      </c>
    </row>
    <row r="58" spans="1:13" ht="15" customHeight="1">
      <c r="A58" s="61">
        <f t="shared" si="0"/>
        <v>55</v>
      </c>
      <c r="B58" s="42" t="s">
        <v>272</v>
      </c>
      <c r="C58" s="42" t="s">
        <v>275</v>
      </c>
      <c r="D58" s="42" t="s">
        <v>276</v>
      </c>
      <c r="E58" s="43" t="s">
        <v>15</v>
      </c>
      <c r="F58" s="42" t="s">
        <v>69</v>
      </c>
      <c r="G58" s="42">
        <v>33</v>
      </c>
      <c r="H58" s="44">
        <v>214</v>
      </c>
      <c r="I58" s="44">
        <v>3.15</v>
      </c>
      <c r="J58" s="44">
        <v>40</v>
      </c>
      <c r="K58" s="44">
        <f>H58*I58+J58</f>
        <v>714.1</v>
      </c>
      <c r="L58" s="62"/>
      <c r="M58" s="53" t="s">
        <v>70</v>
      </c>
    </row>
    <row r="59" spans="1:13" ht="15" customHeight="1">
      <c r="A59" s="61">
        <f t="shared" si="0"/>
        <v>56</v>
      </c>
      <c r="B59" s="42" t="s">
        <v>272</v>
      </c>
      <c r="C59" s="42" t="s">
        <v>277</v>
      </c>
      <c r="D59" s="42" t="s">
        <v>278</v>
      </c>
      <c r="E59" s="43" t="s">
        <v>15</v>
      </c>
      <c r="F59" s="42" t="s">
        <v>67</v>
      </c>
      <c r="G59" s="42">
        <v>33</v>
      </c>
      <c r="H59" s="44">
        <v>446.4</v>
      </c>
      <c r="I59" s="44">
        <v>3.15</v>
      </c>
      <c r="J59" s="44">
        <v>40</v>
      </c>
      <c r="K59" s="44">
        <f>H59*I59+J59</f>
        <v>1446.1599999999999</v>
      </c>
      <c r="L59" s="62"/>
      <c r="M59" s="52" t="s">
        <v>68</v>
      </c>
    </row>
    <row r="60" spans="1:13" ht="15" customHeight="1">
      <c r="A60" s="61">
        <f t="shared" si="0"/>
        <v>57</v>
      </c>
      <c r="B60" s="42" t="s">
        <v>272</v>
      </c>
      <c r="C60" s="42" t="s">
        <v>279</v>
      </c>
      <c r="D60" s="42" t="s">
        <v>280</v>
      </c>
      <c r="E60" s="43" t="s">
        <v>15</v>
      </c>
      <c r="F60" s="42" t="s">
        <v>16</v>
      </c>
      <c r="G60" s="42">
        <v>2</v>
      </c>
      <c r="H60" s="44">
        <v>40</v>
      </c>
      <c r="I60" s="44">
        <v>3.15</v>
      </c>
      <c r="J60" s="44">
        <v>40</v>
      </c>
      <c r="K60" s="44">
        <f>H60*I60+J60</f>
        <v>166</v>
      </c>
      <c r="L60" s="62"/>
      <c r="M60" s="53" t="s">
        <v>17</v>
      </c>
    </row>
    <row r="61" spans="1:13" ht="15" customHeight="1">
      <c r="A61" s="61">
        <f t="shared" si="0"/>
        <v>58</v>
      </c>
      <c r="B61" s="42" t="s">
        <v>272</v>
      </c>
      <c r="C61" s="42" t="s">
        <v>281</v>
      </c>
      <c r="D61" s="42" t="s">
        <v>282</v>
      </c>
      <c r="E61" s="43" t="s">
        <v>15</v>
      </c>
      <c r="F61" s="42" t="s">
        <v>283</v>
      </c>
      <c r="G61" s="42">
        <v>40</v>
      </c>
      <c r="H61" s="44">
        <v>930</v>
      </c>
      <c r="I61" s="44">
        <v>3.15</v>
      </c>
      <c r="J61" s="44">
        <v>40</v>
      </c>
      <c r="K61" s="44">
        <f>H61*I61+J61</f>
        <v>2969.5</v>
      </c>
      <c r="L61" s="62"/>
      <c r="M61" s="53" t="s">
        <v>284</v>
      </c>
    </row>
    <row r="62" spans="1:13" ht="15" customHeight="1">
      <c r="A62" s="61">
        <f t="shared" si="0"/>
        <v>59</v>
      </c>
      <c r="B62" s="42" t="s">
        <v>285</v>
      </c>
      <c r="C62" s="42" t="s">
        <v>286</v>
      </c>
      <c r="D62" s="42" t="s">
        <v>287</v>
      </c>
      <c r="E62" s="43" t="s">
        <v>15</v>
      </c>
      <c r="F62" s="42" t="s">
        <v>44</v>
      </c>
      <c r="G62" s="42">
        <v>30</v>
      </c>
      <c r="H62" s="44">
        <v>500</v>
      </c>
      <c r="I62" s="44">
        <v>3.15</v>
      </c>
      <c r="J62" s="44">
        <v>40</v>
      </c>
      <c r="K62" s="44">
        <f>H62*I62+J62</f>
        <v>1615</v>
      </c>
      <c r="L62" s="62"/>
      <c r="M62" s="53" t="s">
        <v>47</v>
      </c>
    </row>
    <row r="63" spans="1:13" ht="15" customHeight="1">
      <c r="A63" s="61">
        <f t="shared" si="0"/>
        <v>60</v>
      </c>
      <c r="B63" s="42" t="s">
        <v>285</v>
      </c>
      <c r="C63" s="42" t="s">
        <v>288</v>
      </c>
      <c r="D63" s="42" t="s">
        <v>289</v>
      </c>
      <c r="E63" s="43" t="s">
        <v>15</v>
      </c>
      <c r="F63" s="42" t="s">
        <v>31</v>
      </c>
      <c r="G63" s="42">
        <v>14</v>
      </c>
      <c r="H63" s="44">
        <v>148</v>
      </c>
      <c r="I63" s="44">
        <v>3.15</v>
      </c>
      <c r="J63" s="44">
        <v>40</v>
      </c>
      <c r="K63" s="44">
        <f>H63*I63+J63</f>
        <v>506.2</v>
      </c>
      <c r="L63" s="62"/>
      <c r="M63" s="53" t="s">
        <v>52</v>
      </c>
    </row>
    <row r="64" spans="1:13" ht="15" customHeight="1">
      <c r="A64" s="61">
        <f t="shared" si="0"/>
        <v>61</v>
      </c>
      <c r="B64" s="42" t="s">
        <v>285</v>
      </c>
      <c r="C64" s="42" t="s">
        <v>290</v>
      </c>
      <c r="D64" s="42" t="s">
        <v>291</v>
      </c>
      <c r="E64" s="43" t="s">
        <v>15</v>
      </c>
      <c r="F64" s="42" t="s">
        <v>292</v>
      </c>
      <c r="G64" s="42">
        <v>11</v>
      </c>
      <c r="H64" s="44">
        <v>66</v>
      </c>
      <c r="I64" s="44">
        <v>3.15</v>
      </c>
      <c r="J64" s="44">
        <v>40</v>
      </c>
      <c r="K64" s="44">
        <f>H64*I64+J64</f>
        <v>247.9</v>
      </c>
      <c r="L64" s="62"/>
      <c r="M64" s="53" t="s">
        <v>86</v>
      </c>
    </row>
    <row r="65" spans="1:13" ht="15" customHeight="1">
      <c r="A65" s="61">
        <f t="shared" si="0"/>
        <v>62</v>
      </c>
      <c r="B65" s="42" t="s">
        <v>285</v>
      </c>
      <c r="C65" s="42" t="s">
        <v>293</v>
      </c>
      <c r="D65" s="42" t="s">
        <v>294</v>
      </c>
      <c r="E65" s="43" t="s">
        <v>15</v>
      </c>
      <c r="F65" s="42" t="s">
        <v>19</v>
      </c>
      <c r="G65" s="42">
        <v>11</v>
      </c>
      <c r="H65" s="44">
        <v>264</v>
      </c>
      <c r="I65" s="44">
        <v>3.15</v>
      </c>
      <c r="J65" s="44">
        <v>40</v>
      </c>
      <c r="K65" s="44">
        <f>H65*I65+J65</f>
        <v>871.6</v>
      </c>
      <c r="L65" s="62"/>
      <c r="M65" s="52" t="s">
        <v>20</v>
      </c>
    </row>
    <row r="66" spans="1:13" ht="15" customHeight="1">
      <c r="A66" s="61">
        <f t="shared" si="0"/>
        <v>63</v>
      </c>
      <c r="B66" s="42" t="s">
        <v>285</v>
      </c>
      <c r="C66" s="42" t="s">
        <v>295</v>
      </c>
      <c r="D66" s="42" t="s">
        <v>296</v>
      </c>
      <c r="E66" s="43" t="s">
        <v>15</v>
      </c>
      <c r="F66" s="43" t="s">
        <v>297</v>
      </c>
      <c r="G66" s="42">
        <v>5</v>
      </c>
      <c r="H66" s="44">
        <v>48</v>
      </c>
      <c r="I66" s="44">
        <v>3.15</v>
      </c>
      <c r="J66" s="44">
        <v>40</v>
      </c>
      <c r="K66" s="44">
        <f>H66*I66+J66</f>
        <v>191.2</v>
      </c>
      <c r="L66" s="62"/>
      <c r="M66" s="52" t="s">
        <v>51</v>
      </c>
    </row>
    <row r="67" spans="1:13" ht="15" customHeight="1">
      <c r="A67" s="61">
        <f t="shared" si="0"/>
        <v>64</v>
      </c>
      <c r="B67" s="42" t="s">
        <v>285</v>
      </c>
      <c r="C67" s="42" t="s">
        <v>298</v>
      </c>
      <c r="D67" s="42" t="s">
        <v>299</v>
      </c>
      <c r="E67" s="43" t="s">
        <v>15</v>
      </c>
      <c r="F67" s="42" t="s">
        <v>21</v>
      </c>
      <c r="G67" s="42">
        <v>13</v>
      </c>
      <c r="H67" s="44">
        <v>260</v>
      </c>
      <c r="I67" s="44">
        <v>3.15</v>
      </c>
      <c r="J67" s="44">
        <v>40</v>
      </c>
      <c r="K67" s="44">
        <f>H67*I67+J67</f>
        <v>859</v>
      </c>
      <c r="L67" s="62"/>
      <c r="M67" s="53" t="s">
        <v>300</v>
      </c>
    </row>
    <row r="68" spans="1:13" ht="15" customHeight="1">
      <c r="A68" s="61">
        <f t="shared" si="0"/>
        <v>65</v>
      </c>
      <c r="B68" s="42" t="s">
        <v>285</v>
      </c>
      <c r="C68" s="42" t="s">
        <v>301</v>
      </c>
      <c r="D68" s="42" t="s">
        <v>302</v>
      </c>
      <c r="E68" s="43" t="s">
        <v>15</v>
      </c>
      <c r="F68" s="42" t="s">
        <v>102</v>
      </c>
      <c r="G68" s="42">
        <v>16</v>
      </c>
      <c r="H68" s="44">
        <v>214</v>
      </c>
      <c r="I68" s="44">
        <v>3.15</v>
      </c>
      <c r="J68" s="44">
        <v>40</v>
      </c>
      <c r="K68" s="44">
        <f>H68*I68+J68</f>
        <v>714.1</v>
      </c>
      <c r="L68" s="62"/>
      <c r="M68" s="53" t="s">
        <v>303</v>
      </c>
    </row>
    <row r="69" spans="1:13" ht="15" customHeight="1">
      <c r="A69" s="61">
        <f t="shared" si="0"/>
        <v>66</v>
      </c>
      <c r="B69" s="42" t="s">
        <v>285</v>
      </c>
      <c r="C69" s="42" t="s">
        <v>304</v>
      </c>
      <c r="D69" s="42" t="s">
        <v>305</v>
      </c>
      <c r="E69" s="43" t="s">
        <v>15</v>
      </c>
      <c r="F69" s="42" t="s">
        <v>65</v>
      </c>
      <c r="G69" s="42">
        <v>5</v>
      </c>
      <c r="H69" s="44">
        <v>68.400000000000006</v>
      </c>
      <c r="I69" s="44">
        <v>3.15</v>
      </c>
      <c r="J69" s="44">
        <v>40</v>
      </c>
      <c r="K69" s="44">
        <f>H69*I69+J69</f>
        <v>255.46</v>
      </c>
      <c r="L69" s="62"/>
      <c r="M69" s="53" t="s">
        <v>66</v>
      </c>
    </row>
    <row r="70" spans="1:13" ht="15" customHeight="1">
      <c r="A70" s="61">
        <f t="shared" ref="A70:A133" si="1">A69+1</f>
        <v>67</v>
      </c>
      <c r="B70" s="42" t="s">
        <v>285</v>
      </c>
      <c r="C70" s="42" t="s">
        <v>306</v>
      </c>
      <c r="D70" s="42" t="s">
        <v>307</v>
      </c>
      <c r="E70" s="43" t="s">
        <v>15</v>
      </c>
      <c r="F70" s="42" t="s">
        <v>42</v>
      </c>
      <c r="G70" s="42">
        <v>7</v>
      </c>
      <c r="H70" s="44">
        <v>62</v>
      </c>
      <c r="I70" s="44">
        <v>3.15</v>
      </c>
      <c r="J70" s="44">
        <v>40</v>
      </c>
      <c r="K70" s="44">
        <f>H70*I70+J70</f>
        <v>235.29999999999998</v>
      </c>
      <c r="L70" s="62"/>
      <c r="M70" s="53" t="s">
        <v>99</v>
      </c>
    </row>
    <row r="71" spans="1:13" ht="15" customHeight="1">
      <c r="A71" s="61">
        <f t="shared" si="1"/>
        <v>68</v>
      </c>
      <c r="B71" s="42" t="s">
        <v>285</v>
      </c>
      <c r="C71" s="42" t="s">
        <v>308</v>
      </c>
      <c r="D71" s="42" t="s">
        <v>309</v>
      </c>
      <c r="E71" s="43" t="s">
        <v>15</v>
      </c>
      <c r="F71" s="42" t="s">
        <v>310</v>
      </c>
      <c r="G71" s="42">
        <v>26</v>
      </c>
      <c r="H71" s="44">
        <v>338</v>
      </c>
      <c r="I71" s="44">
        <v>3.15</v>
      </c>
      <c r="J71" s="44">
        <v>40</v>
      </c>
      <c r="K71" s="44">
        <f>H71*I71+J71</f>
        <v>1104.7</v>
      </c>
      <c r="L71" s="62"/>
      <c r="M71" s="53" t="s">
        <v>311</v>
      </c>
    </row>
    <row r="72" spans="1:13" ht="15" customHeight="1">
      <c r="A72" s="61">
        <f t="shared" si="1"/>
        <v>69</v>
      </c>
      <c r="B72" s="42" t="s">
        <v>285</v>
      </c>
      <c r="C72" s="42" t="s">
        <v>312</v>
      </c>
      <c r="D72" s="42" t="s">
        <v>313</v>
      </c>
      <c r="E72" s="43" t="s">
        <v>15</v>
      </c>
      <c r="F72" s="42" t="s">
        <v>72</v>
      </c>
      <c r="G72" s="42">
        <v>18</v>
      </c>
      <c r="H72" s="44">
        <v>260</v>
      </c>
      <c r="I72" s="44">
        <v>3.15</v>
      </c>
      <c r="J72" s="44">
        <v>40</v>
      </c>
      <c r="K72" s="44">
        <f>H72*I72+J72</f>
        <v>859</v>
      </c>
      <c r="L72" s="62"/>
      <c r="M72" s="53" t="s">
        <v>73</v>
      </c>
    </row>
    <row r="73" spans="1:13" ht="15" customHeight="1">
      <c r="A73" s="61">
        <f t="shared" si="1"/>
        <v>70</v>
      </c>
      <c r="B73" s="42" t="s">
        <v>285</v>
      </c>
      <c r="C73" s="42" t="s">
        <v>314</v>
      </c>
      <c r="D73" s="42" t="s">
        <v>315</v>
      </c>
      <c r="E73" s="43" t="s">
        <v>15</v>
      </c>
      <c r="F73" s="43" t="s">
        <v>316</v>
      </c>
      <c r="G73" s="42">
        <v>16</v>
      </c>
      <c r="H73" s="44">
        <v>280</v>
      </c>
      <c r="I73" s="44">
        <v>3.15</v>
      </c>
      <c r="J73" s="44">
        <v>40</v>
      </c>
      <c r="K73" s="44">
        <f>H73*I73+J73</f>
        <v>922</v>
      </c>
      <c r="L73" s="62"/>
      <c r="M73" s="52" t="s">
        <v>317</v>
      </c>
    </row>
    <row r="74" spans="1:13" ht="15" customHeight="1">
      <c r="A74" s="61">
        <f t="shared" si="1"/>
        <v>71</v>
      </c>
      <c r="B74" s="42" t="s">
        <v>285</v>
      </c>
      <c r="C74" s="42" t="s">
        <v>318</v>
      </c>
      <c r="D74" s="42" t="s">
        <v>319</v>
      </c>
      <c r="E74" s="43" t="s">
        <v>15</v>
      </c>
      <c r="F74" s="42" t="s">
        <v>45</v>
      </c>
      <c r="G74" s="42">
        <v>11</v>
      </c>
      <c r="H74" s="44">
        <v>112</v>
      </c>
      <c r="I74" s="44">
        <v>3.15</v>
      </c>
      <c r="J74" s="44">
        <v>40</v>
      </c>
      <c r="K74" s="44">
        <f>H74*I74+J74</f>
        <v>392.8</v>
      </c>
      <c r="L74" s="62"/>
      <c r="M74" s="52" t="s">
        <v>320</v>
      </c>
    </row>
    <row r="75" spans="1:13" ht="15" customHeight="1">
      <c r="A75" s="61">
        <f t="shared" si="1"/>
        <v>72</v>
      </c>
      <c r="B75" s="42" t="s">
        <v>321</v>
      </c>
      <c r="C75" s="42" t="s">
        <v>322</v>
      </c>
      <c r="D75" s="42" t="s">
        <v>32</v>
      </c>
      <c r="E75" s="42" t="s">
        <v>283</v>
      </c>
      <c r="F75" s="43" t="s">
        <v>50</v>
      </c>
      <c r="G75" s="42">
        <v>16</v>
      </c>
      <c r="H75" s="44">
        <v>290</v>
      </c>
      <c r="I75" s="44">
        <v>3.15</v>
      </c>
      <c r="J75" s="44">
        <v>40</v>
      </c>
      <c r="K75" s="44">
        <f>H75*I75+J75</f>
        <v>953.5</v>
      </c>
      <c r="L75" s="62" t="s">
        <v>33</v>
      </c>
      <c r="M75" s="53" t="s">
        <v>284</v>
      </c>
    </row>
    <row r="76" spans="1:13" ht="30.75" customHeight="1">
      <c r="A76" s="61">
        <f t="shared" si="1"/>
        <v>73</v>
      </c>
      <c r="B76" s="42" t="s">
        <v>321</v>
      </c>
      <c r="C76" s="42" t="s">
        <v>323</v>
      </c>
      <c r="D76" s="42" t="s">
        <v>32</v>
      </c>
      <c r="E76" s="43" t="s">
        <v>324</v>
      </c>
      <c r="F76" s="43" t="s">
        <v>50</v>
      </c>
      <c r="G76" s="42">
        <v>2</v>
      </c>
      <c r="H76" s="44">
        <v>0</v>
      </c>
      <c r="I76" s="45" t="s">
        <v>325</v>
      </c>
      <c r="J76" s="44">
        <v>40</v>
      </c>
      <c r="K76" s="44">
        <v>5500</v>
      </c>
      <c r="L76" s="63" t="s">
        <v>326</v>
      </c>
      <c r="M76" s="53" t="s">
        <v>103</v>
      </c>
    </row>
    <row r="77" spans="1:13" ht="15" customHeight="1">
      <c r="A77" s="61">
        <f t="shared" si="1"/>
        <v>74</v>
      </c>
      <c r="B77" s="42" t="s">
        <v>321</v>
      </c>
      <c r="C77" s="42" t="s">
        <v>327</v>
      </c>
      <c r="D77" s="42" t="s">
        <v>328</v>
      </c>
      <c r="E77" s="43" t="s">
        <v>15</v>
      </c>
      <c r="F77" s="42" t="s">
        <v>329</v>
      </c>
      <c r="G77" s="42">
        <v>30</v>
      </c>
      <c r="H77" s="44">
        <v>500</v>
      </c>
      <c r="I77" s="44">
        <v>3.15</v>
      </c>
      <c r="J77" s="44">
        <v>40</v>
      </c>
      <c r="K77" s="44">
        <f>H77*I77+J77</f>
        <v>1615</v>
      </c>
      <c r="L77" s="62"/>
      <c r="M77" s="52" t="s">
        <v>330</v>
      </c>
    </row>
    <row r="78" spans="1:13" ht="15" customHeight="1">
      <c r="A78" s="61">
        <f t="shared" si="1"/>
        <v>75</v>
      </c>
      <c r="B78" s="42" t="s">
        <v>321</v>
      </c>
      <c r="C78" s="42" t="s">
        <v>331</v>
      </c>
      <c r="D78" s="42" t="s">
        <v>332</v>
      </c>
      <c r="E78" s="43" t="s">
        <v>15</v>
      </c>
      <c r="F78" s="42" t="s">
        <v>92</v>
      </c>
      <c r="G78" s="42">
        <v>29</v>
      </c>
      <c r="H78" s="44">
        <v>500</v>
      </c>
      <c r="I78" s="44">
        <v>3.15</v>
      </c>
      <c r="J78" s="44">
        <v>40</v>
      </c>
      <c r="K78" s="44">
        <f>H78*I78+J78</f>
        <v>1615</v>
      </c>
      <c r="L78" s="62"/>
      <c r="M78" s="53" t="s">
        <v>93</v>
      </c>
    </row>
    <row r="79" spans="1:13" ht="15" customHeight="1">
      <c r="A79" s="61">
        <f t="shared" si="1"/>
        <v>76</v>
      </c>
      <c r="B79" s="42" t="s">
        <v>321</v>
      </c>
      <c r="C79" s="42" t="s">
        <v>333</v>
      </c>
      <c r="D79" s="42" t="s">
        <v>334</v>
      </c>
      <c r="E79" s="43" t="s">
        <v>15</v>
      </c>
      <c r="F79" s="42" t="s">
        <v>58</v>
      </c>
      <c r="G79" s="42">
        <v>5</v>
      </c>
      <c r="H79" s="44">
        <v>100</v>
      </c>
      <c r="I79" s="44">
        <v>3.15</v>
      </c>
      <c r="J79" s="44">
        <v>40</v>
      </c>
      <c r="K79" s="44">
        <f>H79*I79+J79</f>
        <v>355</v>
      </c>
      <c r="L79" s="62"/>
      <c r="M79" s="53" t="s">
        <v>215</v>
      </c>
    </row>
    <row r="80" spans="1:13" ht="15" customHeight="1">
      <c r="A80" s="61">
        <f t="shared" si="1"/>
        <v>77</v>
      </c>
      <c r="B80" s="42" t="s">
        <v>335</v>
      </c>
      <c r="C80" s="42" t="s">
        <v>336</v>
      </c>
      <c r="D80" s="42" t="s">
        <v>337</v>
      </c>
      <c r="E80" s="43" t="s">
        <v>15</v>
      </c>
      <c r="F80" s="42" t="s">
        <v>206</v>
      </c>
      <c r="G80" s="42">
        <v>30</v>
      </c>
      <c r="H80" s="44">
        <v>500</v>
      </c>
      <c r="I80" s="44">
        <v>3.15</v>
      </c>
      <c r="J80" s="44">
        <v>40</v>
      </c>
      <c r="K80" s="44">
        <f>H80*I80+J80</f>
        <v>1615</v>
      </c>
      <c r="L80" s="62"/>
      <c r="M80" s="53" t="s">
        <v>338</v>
      </c>
    </row>
    <row r="81" spans="1:13" ht="15" customHeight="1">
      <c r="A81" s="61">
        <f t="shared" si="1"/>
        <v>78</v>
      </c>
      <c r="B81" s="42" t="s">
        <v>335</v>
      </c>
      <c r="C81" s="42" t="s">
        <v>339</v>
      </c>
      <c r="D81" s="42" t="s">
        <v>340</v>
      </c>
      <c r="E81" s="43" t="s">
        <v>15</v>
      </c>
      <c r="F81" s="42" t="s">
        <v>90</v>
      </c>
      <c r="G81" s="42">
        <v>28</v>
      </c>
      <c r="H81" s="44">
        <v>500</v>
      </c>
      <c r="I81" s="44">
        <v>3.15</v>
      </c>
      <c r="J81" s="44">
        <v>40</v>
      </c>
      <c r="K81" s="44">
        <f>H81*I81+J81</f>
        <v>1615</v>
      </c>
      <c r="L81" s="62"/>
      <c r="M81" s="52" t="s">
        <v>91</v>
      </c>
    </row>
    <row r="82" spans="1:13" ht="15" customHeight="1">
      <c r="A82" s="61">
        <f t="shared" si="1"/>
        <v>79</v>
      </c>
      <c r="B82" s="42" t="s">
        <v>335</v>
      </c>
      <c r="C82" s="42" t="s">
        <v>341</v>
      </c>
      <c r="D82" s="42" t="s">
        <v>342</v>
      </c>
      <c r="E82" s="43" t="s">
        <v>15</v>
      </c>
      <c r="F82" s="42" t="s">
        <v>223</v>
      </c>
      <c r="G82" s="42">
        <v>28</v>
      </c>
      <c r="H82" s="44">
        <v>500</v>
      </c>
      <c r="I82" s="44">
        <v>3.15</v>
      </c>
      <c r="J82" s="44">
        <v>40</v>
      </c>
      <c r="K82" s="44">
        <f>H82*I82+J82</f>
        <v>1615</v>
      </c>
      <c r="L82" s="62"/>
      <c r="M82" s="53" t="s">
        <v>224</v>
      </c>
    </row>
    <row r="83" spans="1:13" ht="15" customHeight="1">
      <c r="A83" s="61">
        <f t="shared" si="1"/>
        <v>80</v>
      </c>
      <c r="B83" s="42" t="s">
        <v>343</v>
      </c>
      <c r="C83" s="42" t="s">
        <v>344</v>
      </c>
      <c r="D83" s="42" t="s">
        <v>32</v>
      </c>
      <c r="E83" s="43" t="s">
        <v>324</v>
      </c>
      <c r="F83" s="43" t="s">
        <v>50</v>
      </c>
      <c r="G83" s="42">
        <v>29</v>
      </c>
      <c r="H83" s="46">
        <f>29*25</f>
        <v>725</v>
      </c>
      <c r="I83" s="44">
        <v>3.15</v>
      </c>
      <c r="J83" s="44">
        <v>40</v>
      </c>
      <c r="K83" s="44">
        <f>H83*I83+J83</f>
        <v>2323.75</v>
      </c>
      <c r="L83" s="62" t="s">
        <v>33</v>
      </c>
      <c r="M83" s="53" t="s">
        <v>103</v>
      </c>
    </row>
    <row r="84" spans="1:13" ht="15" customHeight="1">
      <c r="A84" s="61">
        <f t="shared" si="1"/>
        <v>81</v>
      </c>
      <c r="B84" s="42" t="s">
        <v>343</v>
      </c>
      <c r="C84" s="42" t="s">
        <v>345</v>
      </c>
      <c r="D84" s="42" t="s">
        <v>346</v>
      </c>
      <c r="E84" s="43" t="s">
        <v>15</v>
      </c>
      <c r="F84" s="42" t="s">
        <v>74</v>
      </c>
      <c r="G84" s="42">
        <v>23</v>
      </c>
      <c r="H84" s="44">
        <v>360</v>
      </c>
      <c r="I84" s="44">
        <v>3.15</v>
      </c>
      <c r="J84" s="44">
        <v>40</v>
      </c>
      <c r="K84" s="44">
        <f>H84*I84+J84</f>
        <v>1174</v>
      </c>
      <c r="L84" s="62"/>
      <c r="M84" s="53" t="s">
        <v>75</v>
      </c>
    </row>
    <row r="85" spans="1:13" ht="15" customHeight="1">
      <c r="A85" s="61">
        <f t="shared" si="1"/>
        <v>82</v>
      </c>
      <c r="B85" s="42" t="s">
        <v>343</v>
      </c>
      <c r="C85" s="42" t="s">
        <v>347</v>
      </c>
      <c r="D85" s="42" t="s">
        <v>348</v>
      </c>
      <c r="E85" s="43" t="s">
        <v>15</v>
      </c>
      <c r="F85" s="42" t="s">
        <v>349</v>
      </c>
      <c r="G85" s="42">
        <v>8</v>
      </c>
      <c r="H85" s="44">
        <v>160</v>
      </c>
      <c r="I85" s="44">
        <v>3.15</v>
      </c>
      <c r="J85" s="44">
        <v>40</v>
      </c>
      <c r="K85" s="44">
        <f>H85*I85+J85</f>
        <v>544</v>
      </c>
      <c r="L85" s="62"/>
      <c r="M85" s="52" t="s">
        <v>350</v>
      </c>
    </row>
    <row r="86" spans="1:13" ht="15" customHeight="1">
      <c r="A86" s="61">
        <f t="shared" si="1"/>
        <v>83</v>
      </c>
      <c r="B86" s="42" t="s">
        <v>343</v>
      </c>
      <c r="C86" s="42" t="s">
        <v>351</v>
      </c>
      <c r="D86" s="42" t="s">
        <v>352</v>
      </c>
      <c r="E86" s="43" t="s">
        <v>15</v>
      </c>
      <c r="F86" s="42" t="s">
        <v>34</v>
      </c>
      <c r="G86" s="42">
        <v>20</v>
      </c>
      <c r="H86" s="44">
        <v>332</v>
      </c>
      <c r="I86" s="44">
        <v>3.15</v>
      </c>
      <c r="J86" s="44">
        <v>40</v>
      </c>
      <c r="K86" s="44">
        <f>H86*I86+J86</f>
        <v>1085.8</v>
      </c>
      <c r="L86" s="62"/>
      <c r="M86" s="53" t="s">
        <v>353</v>
      </c>
    </row>
    <row r="87" spans="1:13" ht="15" customHeight="1">
      <c r="A87" s="61">
        <f t="shared" si="1"/>
        <v>84</v>
      </c>
      <c r="B87" s="42" t="s">
        <v>343</v>
      </c>
      <c r="C87" s="42" t="s">
        <v>354</v>
      </c>
      <c r="D87" s="42" t="s">
        <v>355</v>
      </c>
      <c r="E87" s="43" t="s">
        <v>15</v>
      </c>
      <c r="F87" s="42" t="s">
        <v>356</v>
      </c>
      <c r="G87" s="42">
        <v>40</v>
      </c>
      <c r="H87" s="44">
        <v>1000</v>
      </c>
      <c r="I87" s="44">
        <v>3.15</v>
      </c>
      <c r="J87" s="44">
        <v>40</v>
      </c>
      <c r="K87" s="44">
        <f>H87*I87+J87</f>
        <v>3190</v>
      </c>
      <c r="L87" s="62"/>
      <c r="M87" s="53" t="s">
        <v>357</v>
      </c>
    </row>
    <row r="88" spans="1:13" ht="15" customHeight="1">
      <c r="A88" s="61">
        <f t="shared" si="1"/>
        <v>85</v>
      </c>
      <c r="B88" s="42" t="s">
        <v>343</v>
      </c>
      <c r="C88" s="42" t="s">
        <v>358</v>
      </c>
      <c r="D88" s="42" t="s">
        <v>359</v>
      </c>
      <c r="E88" s="43" t="s">
        <v>15</v>
      </c>
      <c r="F88" s="42" t="s">
        <v>28</v>
      </c>
      <c r="G88" s="42">
        <v>20</v>
      </c>
      <c r="H88" s="44">
        <v>300</v>
      </c>
      <c r="I88" s="44">
        <v>3.15</v>
      </c>
      <c r="J88" s="44">
        <v>40</v>
      </c>
      <c r="K88" s="44">
        <f>H88*I88+J88</f>
        <v>985</v>
      </c>
      <c r="L88" s="62"/>
      <c r="M88" s="53" t="s">
        <v>29</v>
      </c>
    </row>
    <row r="89" spans="1:13" ht="15" customHeight="1">
      <c r="A89" s="61">
        <f t="shared" si="1"/>
        <v>86</v>
      </c>
      <c r="B89" s="42" t="s">
        <v>343</v>
      </c>
      <c r="C89" s="42" t="s">
        <v>360</v>
      </c>
      <c r="D89" s="42" t="s">
        <v>361</v>
      </c>
      <c r="E89" s="43" t="s">
        <v>15</v>
      </c>
      <c r="F89" s="42" t="s">
        <v>60</v>
      </c>
      <c r="G89" s="42">
        <v>18</v>
      </c>
      <c r="H89" s="44">
        <v>228</v>
      </c>
      <c r="I89" s="44">
        <v>3.15</v>
      </c>
      <c r="J89" s="44">
        <v>40</v>
      </c>
      <c r="K89" s="44">
        <f>H89*I89+J89</f>
        <v>758.19999999999993</v>
      </c>
      <c r="L89" s="62"/>
      <c r="M89" s="53" t="s">
        <v>79</v>
      </c>
    </row>
    <row r="90" spans="1:13" ht="15" customHeight="1">
      <c r="A90" s="61">
        <f t="shared" si="1"/>
        <v>87</v>
      </c>
      <c r="B90" s="42" t="s">
        <v>362</v>
      </c>
      <c r="C90" s="42" t="s">
        <v>363</v>
      </c>
      <c r="D90" s="42" t="s">
        <v>364</v>
      </c>
      <c r="E90" s="43" t="s">
        <v>15</v>
      </c>
      <c r="F90" s="42" t="s">
        <v>255</v>
      </c>
      <c r="G90" s="42">
        <v>27</v>
      </c>
      <c r="H90" s="44">
        <v>316</v>
      </c>
      <c r="I90" s="44">
        <v>3.15</v>
      </c>
      <c r="J90" s="44">
        <v>40</v>
      </c>
      <c r="K90" s="44">
        <f>H90*I90+J90</f>
        <v>1035.4000000000001</v>
      </c>
      <c r="L90" s="62"/>
      <c r="M90" s="53" t="s">
        <v>256</v>
      </c>
    </row>
    <row r="91" spans="1:13" ht="15" customHeight="1">
      <c r="A91" s="61">
        <f t="shared" si="1"/>
        <v>88</v>
      </c>
      <c r="B91" s="42" t="s">
        <v>362</v>
      </c>
      <c r="C91" s="42" t="s">
        <v>365</v>
      </c>
      <c r="D91" s="42" t="s">
        <v>366</v>
      </c>
      <c r="E91" s="43" t="s">
        <v>15</v>
      </c>
      <c r="F91" s="42" t="s">
        <v>19</v>
      </c>
      <c r="G91" s="42">
        <v>13</v>
      </c>
      <c r="H91" s="44">
        <v>250</v>
      </c>
      <c r="I91" s="44">
        <v>3.15</v>
      </c>
      <c r="J91" s="44">
        <v>40</v>
      </c>
      <c r="K91" s="44">
        <f>H91*I91+J91</f>
        <v>827.5</v>
      </c>
      <c r="L91" s="62"/>
      <c r="M91" s="52" t="s">
        <v>20</v>
      </c>
    </row>
    <row r="92" spans="1:13" ht="15" customHeight="1">
      <c r="A92" s="61">
        <f t="shared" si="1"/>
        <v>89</v>
      </c>
      <c r="B92" s="42" t="s">
        <v>362</v>
      </c>
      <c r="C92" s="42" t="s">
        <v>367</v>
      </c>
      <c r="D92" s="42" t="s">
        <v>368</v>
      </c>
      <c r="E92" s="43" t="s">
        <v>15</v>
      </c>
      <c r="F92" s="42" t="s">
        <v>117</v>
      </c>
      <c r="G92" s="42">
        <v>6</v>
      </c>
      <c r="H92" s="44">
        <v>46</v>
      </c>
      <c r="I92" s="44">
        <v>3.15</v>
      </c>
      <c r="J92" s="44">
        <v>40</v>
      </c>
      <c r="K92" s="44">
        <f>H92*I92+J92</f>
        <v>184.9</v>
      </c>
      <c r="L92" s="62"/>
      <c r="M92" s="53" t="s">
        <v>49</v>
      </c>
    </row>
    <row r="93" spans="1:13" ht="15" customHeight="1">
      <c r="A93" s="61">
        <f t="shared" si="1"/>
        <v>90</v>
      </c>
      <c r="B93" s="42" t="s">
        <v>362</v>
      </c>
      <c r="C93" s="42" t="s">
        <v>369</v>
      </c>
      <c r="D93" s="42" t="s">
        <v>370</v>
      </c>
      <c r="E93" s="43" t="s">
        <v>15</v>
      </c>
      <c r="F93" s="43" t="s">
        <v>64</v>
      </c>
      <c r="G93" s="42">
        <v>25</v>
      </c>
      <c r="H93" s="44">
        <v>500</v>
      </c>
      <c r="I93" s="44">
        <v>3.15</v>
      </c>
      <c r="J93" s="44">
        <v>40</v>
      </c>
      <c r="K93" s="44">
        <f>H93*I93+J93</f>
        <v>1615</v>
      </c>
      <c r="L93" s="62"/>
      <c r="M93" s="53" t="s">
        <v>18</v>
      </c>
    </row>
    <row r="94" spans="1:13" ht="15" customHeight="1">
      <c r="A94" s="61">
        <f t="shared" si="1"/>
        <v>91</v>
      </c>
      <c r="B94" s="42" t="s">
        <v>362</v>
      </c>
      <c r="C94" s="42" t="s">
        <v>371</v>
      </c>
      <c r="D94" s="42" t="s">
        <v>372</v>
      </c>
      <c r="E94" s="43" t="s">
        <v>15</v>
      </c>
      <c r="F94" s="43" t="s">
        <v>64</v>
      </c>
      <c r="G94" s="42">
        <v>61</v>
      </c>
      <c r="H94" s="44">
        <v>1220</v>
      </c>
      <c r="I94" s="44">
        <v>3.15</v>
      </c>
      <c r="J94" s="44">
        <v>40</v>
      </c>
      <c r="K94" s="44">
        <f>H94*I94+J94</f>
        <v>3883</v>
      </c>
      <c r="L94" s="62"/>
      <c r="M94" s="53" t="s">
        <v>18</v>
      </c>
    </row>
    <row r="95" spans="1:13" ht="15" customHeight="1">
      <c r="A95" s="61">
        <f t="shared" si="1"/>
        <v>92</v>
      </c>
      <c r="B95" s="42" t="s">
        <v>362</v>
      </c>
      <c r="C95" s="42" t="s">
        <v>373</v>
      </c>
      <c r="D95" s="42" t="s">
        <v>374</v>
      </c>
      <c r="E95" s="43" t="s">
        <v>15</v>
      </c>
      <c r="F95" s="42" t="s">
        <v>24</v>
      </c>
      <c r="G95" s="42">
        <v>9</v>
      </c>
      <c r="H95" s="44">
        <v>50</v>
      </c>
      <c r="I95" s="44">
        <v>3.15</v>
      </c>
      <c r="J95" s="44">
        <v>40</v>
      </c>
      <c r="K95" s="44">
        <f>H95*I95+J95</f>
        <v>197.5</v>
      </c>
      <c r="L95" s="62"/>
      <c r="M95" s="53" t="s">
        <v>57</v>
      </c>
    </row>
    <row r="96" spans="1:13" ht="15" customHeight="1">
      <c r="A96" s="61">
        <f t="shared" si="1"/>
        <v>93</v>
      </c>
      <c r="B96" s="42" t="s">
        <v>362</v>
      </c>
      <c r="C96" s="42" t="s">
        <v>375</v>
      </c>
      <c r="D96" s="42" t="s">
        <v>376</v>
      </c>
      <c r="E96" s="43" t="s">
        <v>15</v>
      </c>
      <c r="F96" s="42" t="s">
        <v>377</v>
      </c>
      <c r="G96" s="42">
        <v>4</v>
      </c>
      <c r="H96" s="44">
        <v>24</v>
      </c>
      <c r="I96" s="44">
        <v>3.15</v>
      </c>
      <c r="J96" s="44">
        <v>40</v>
      </c>
      <c r="K96" s="44">
        <f>H96*I96+J96</f>
        <v>115.6</v>
      </c>
      <c r="L96" s="62"/>
      <c r="M96" s="52" t="s">
        <v>378</v>
      </c>
    </row>
    <row r="97" spans="1:13" ht="15" customHeight="1">
      <c r="A97" s="61">
        <f t="shared" si="1"/>
        <v>94</v>
      </c>
      <c r="B97" s="42" t="s">
        <v>362</v>
      </c>
      <c r="C97" s="42" t="s">
        <v>379</v>
      </c>
      <c r="D97" s="42" t="s">
        <v>380</v>
      </c>
      <c r="E97" s="43" t="s">
        <v>15</v>
      </c>
      <c r="F97" s="42" t="s">
        <v>30</v>
      </c>
      <c r="G97" s="42">
        <v>16</v>
      </c>
      <c r="H97" s="44">
        <v>260</v>
      </c>
      <c r="I97" s="44">
        <v>3.15</v>
      </c>
      <c r="J97" s="44">
        <v>40</v>
      </c>
      <c r="K97" s="44">
        <f>H97*I97+J97</f>
        <v>859</v>
      </c>
      <c r="L97" s="62"/>
      <c r="M97" s="53" t="s">
        <v>36</v>
      </c>
    </row>
    <row r="98" spans="1:13" ht="15" customHeight="1">
      <c r="A98" s="61">
        <f t="shared" si="1"/>
        <v>95</v>
      </c>
      <c r="B98" s="42" t="s">
        <v>381</v>
      </c>
      <c r="C98" s="42" t="s">
        <v>382</v>
      </c>
      <c r="D98" s="42" t="s">
        <v>383</v>
      </c>
      <c r="E98" s="43" t="s">
        <v>15</v>
      </c>
      <c r="F98" s="42" t="s">
        <v>71</v>
      </c>
      <c r="G98" s="42">
        <v>6</v>
      </c>
      <c r="H98" s="44">
        <v>80</v>
      </c>
      <c r="I98" s="44">
        <v>3.15</v>
      </c>
      <c r="J98" s="44">
        <v>40</v>
      </c>
      <c r="K98" s="44">
        <f>H98*I98+J98</f>
        <v>292</v>
      </c>
      <c r="L98" s="62"/>
      <c r="M98" s="52" t="s">
        <v>384</v>
      </c>
    </row>
    <row r="99" spans="1:13" ht="15" customHeight="1">
      <c r="A99" s="61">
        <f t="shared" si="1"/>
        <v>96</v>
      </c>
      <c r="B99" s="42" t="s">
        <v>385</v>
      </c>
      <c r="C99" s="42" t="s">
        <v>386</v>
      </c>
      <c r="D99" s="42" t="s">
        <v>387</v>
      </c>
      <c r="E99" s="43" t="s">
        <v>15</v>
      </c>
      <c r="F99" s="42" t="s">
        <v>388</v>
      </c>
      <c r="G99" s="42">
        <v>10</v>
      </c>
      <c r="H99" s="44">
        <v>200</v>
      </c>
      <c r="I99" s="44">
        <v>3.15</v>
      </c>
      <c r="J99" s="44">
        <v>40</v>
      </c>
      <c r="K99" s="44">
        <f>H99*I99+J99</f>
        <v>670</v>
      </c>
      <c r="L99" s="62"/>
      <c r="M99" s="53" t="s">
        <v>389</v>
      </c>
    </row>
    <row r="100" spans="1:13" ht="15" customHeight="1">
      <c r="A100" s="61">
        <f t="shared" si="1"/>
        <v>97</v>
      </c>
      <c r="B100" s="42" t="s">
        <v>385</v>
      </c>
      <c r="C100" s="42" t="s">
        <v>390</v>
      </c>
      <c r="D100" s="42" t="s">
        <v>391</v>
      </c>
      <c r="E100" s="43" t="s">
        <v>15</v>
      </c>
      <c r="F100" s="42" t="s">
        <v>392</v>
      </c>
      <c r="G100" s="42">
        <v>9</v>
      </c>
      <c r="H100" s="44">
        <v>104</v>
      </c>
      <c r="I100" s="44">
        <v>3.15</v>
      </c>
      <c r="J100" s="44">
        <v>40</v>
      </c>
      <c r="K100" s="44">
        <f>H100*I100+J100</f>
        <v>367.59999999999997</v>
      </c>
      <c r="L100" s="62"/>
      <c r="M100" s="52" t="s">
        <v>393</v>
      </c>
    </row>
    <row r="101" spans="1:13" ht="15" customHeight="1">
      <c r="A101" s="61">
        <f t="shared" si="1"/>
        <v>98</v>
      </c>
      <c r="B101" s="42" t="s">
        <v>394</v>
      </c>
      <c r="C101" s="42" t="s">
        <v>395</v>
      </c>
      <c r="D101" s="42" t="s">
        <v>396</v>
      </c>
      <c r="E101" s="43" t="s">
        <v>15</v>
      </c>
      <c r="F101" s="42" t="s">
        <v>255</v>
      </c>
      <c r="G101" s="42">
        <v>15</v>
      </c>
      <c r="H101" s="44">
        <v>300</v>
      </c>
      <c r="I101" s="44">
        <v>3.15</v>
      </c>
      <c r="J101" s="44">
        <v>40</v>
      </c>
      <c r="K101" s="44">
        <f>H101*I101+J101</f>
        <v>985</v>
      </c>
      <c r="L101" s="62"/>
      <c r="M101" s="53" t="s">
        <v>256</v>
      </c>
    </row>
    <row r="102" spans="1:13" ht="15" customHeight="1">
      <c r="A102" s="61">
        <f t="shared" si="1"/>
        <v>99</v>
      </c>
      <c r="B102" s="42" t="s">
        <v>394</v>
      </c>
      <c r="C102" s="42" t="s">
        <v>397</v>
      </c>
      <c r="D102" s="42" t="s">
        <v>398</v>
      </c>
      <c r="E102" s="43" t="s">
        <v>15</v>
      </c>
      <c r="F102" s="42" t="s">
        <v>100</v>
      </c>
      <c r="G102" s="42">
        <v>52</v>
      </c>
      <c r="H102" s="44">
        <v>940</v>
      </c>
      <c r="I102" s="44">
        <v>3.15</v>
      </c>
      <c r="J102" s="44">
        <v>40</v>
      </c>
      <c r="K102" s="44">
        <f>H102*I102+J102</f>
        <v>3001</v>
      </c>
      <c r="L102" s="62"/>
      <c r="M102" s="53" t="s">
        <v>101</v>
      </c>
    </row>
    <row r="103" spans="1:13" ht="15" customHeight="1">
      <c r="A103" s="61">
        <f t="shared" si="1"/>
        <v>100</v>
      </c>
      <c r="B103" s="42" t="s">
        <v>394</v>
      </c>
      <c r="C103" s="42" t="s">
        <v>399</v>
      </c>
      <c r="D103" s="42" t="s">
        <v>400</v>
      </c>
      <c r="E103" s="43" t="s">
        <v>15</v>
      </c>
      <c r="F103" s="42" t="s">
        <v>401</v>
      </c>
      <c r="G103" s="42">
        <v>15</v>
      </c>
      <c r="H103" s="44">
        <v>300</v>
      </c>
      <c r="I103" s="44">
        <v>3.15</v>
      </c>
      <c r="J103" s="44">
        <v>40</v>
      </c>
      <c r="K103" s="44">
        <f>H103*I103+J103</f>
        <v>985</v>
      </c>
      <c r="L103" s="62"/>
      <c r="M103" s="52" t="s">
        <v>402</v>
      </c>
    </row>
    <row r="104" spans="1:13" ht="15" customHeight="1">
      <c r="A104" s="61">
        <f t="shared" si="1"/>
        <v>101</v>
      </c>
      <c r="B104" s="42" t="s">
        <v>394</v>
      </c>
      <c r="C104" s="42" t="s">
        <v>403</v>
      </c>
      <c r="D104" s="42" t="s">
        <v>404</v>
      </c>
      <c r="E104" s="43" t="s">
        <v>15</v>
      </c>
      <c r="F104" s="42" t="s">
        <v>23</v>
      </c>
      <c r="G104" s="42">
        <v>15</v>
      </c>
      <c r="H104" s="44">
        <v>600</v>
      </c>
      <c r="I104" s="44">
        <v>3.15</v>
      </c>
      <c r="J104" s="44">
        <v>40</v>
      </c>
      <c r="K104" s="44">
        <f>H104*I104+J104</f>
        <v>1930</v>
      </c>
      <c r="L104" s="62"/>
      <c r="M104" s="52" t="s">
        <v>143</v>
      </c>
    </row>
    <row r="105" spans="1:13" ht="15" customHeight="1">
      <c r="A105" s="61">
        <f t="shared" si="1"/>
        <v>102</v>
      </c>
      <c r="B105" s="42" t="s">
        <v>394</v>
      </c>
      <c r="C105" s="42" t="s">
        <v>405</v>
      </c>
      <c r="D105" s="42" t="s">
        <v>406</v>
      </c>
      <c r="E105" s="43" t="s">
        <v>15</v>
      </c>
      <c r="F105" s="42" t="s">
        <v>229</v>
      </c>
      <c r="G105" s="42">
        <v>30</v>
      </c>
      <c r="H105" s="44">
        <v>1200</v>
      </c>
      <c r="I105" s="44">
        <v>3.15</v>
      </c>
      <c r="J105" s="44">
        <v>40</v>
      </c>
      <c r="K105" s="44">
        <f>H105*I105+J105</f>
        <v>3820</v>
      </c>
      <c r="L105" s="62"/>
      <c r="M105" s="52" t="s">
        <v>110</v>
      </c>
    </row>
    <row r="106" spans="1:13" ht="15" customHeight="1">
      <c r="A106" s="61">
        <f t="shared" si="1"/>
        <v>103</v>
      </c>
      <c r="B106" s="42" t="s">
        <v>394</v>
      </c>
      <c r="C106" s="42" t="s">
        <v>407</v>
      </c>
      <c r="D106" s="42" t="s">
        <v>408</v>
      </c>
      <c r="E106" s="43" t="s">
        <v>15</v>
      </c>
      <c r="F106" s="42" t="s">
        <v>44</v>
      </c>
      <c r="G106" s="42">
        <v>30</v>
      </c>
      <c r="H106" s="44">
        <v>500</v>
      </c>
      <c r="I106" s="44">
        <v>3.15</v>
      </c>
      <c r="J106" s="44">
        <v>40</v>
      </c>
      <c r="K106" s="44">
        <f>H106*I106+J106</f>
        <v>1615</v>
      </c>
      <c r="L106" s="62"/>
      <c r="M106" s="53" t="s">
        <v>47</v>
      </c>
    </row>
    <row r="107" spans="1:13" ht="29.25" customHeight="1">
      <c r="A107" s="61">
        <f t="shared" si="1"/>
        <v>104</v>
      </c>
      <c r="B107" s="42" t="s">
        <v>394</v>
      </c>
      <c r="C107" s="42" t="s">
        <v>409</v>
      </c>
      <c r="D107" s="42" t="s">
        <v>410</v>
      </c>
      <c r="E107" s="43" t="s">
        <v>15</v>
      </c>
      <c r="F107" s="43" t="s">
        <v>77</v>
      </c>
      <c r="G107" s="42">
        <v>19</v>
      </c>
      <c r="H107" s="44">
        <v>131.4</v>
      </c>
      <c r="I107" s="44">
        <v>3.15</v>
      </c>
      <c r="J107" s="44">
        <v>40</v>
      </c>
      <c r="K107" s="44">
        <f>H107*I107+J107</f>
        <v>453.91</v>
      </c>
      <c r="L107" s="62"/>
      <c r="M107" s="52" t="s">
        <v>411</v>
      </c>
    </row>
    <row r="108" spans="1:13" ht="15" customHeight="1">
      <c r="A108" s="61">
        <f t="shared" si="1"/>
        <v>105</v>
      </c>
      <c r="B108" s="42" t="s">
        <v>394</v>
      </c>
      <c r="C108" s="42" t="s">
        <v>412</v>
      </c>
      <c r="D108" s="42" t="s">
        <v>413</v>
      </c>
      <c r="E108" s="43" t="s">
        <v>15</v>
      </c>
      <c r="F108" s="42" t="s">
        <v>349</v>
      </c>
      <c r="G108" s="42">
        <v>10</v>
      </c>
      <c r="H108" s="44">
        <v>200</v>
      </c>
      <c r="I108" s="44">
        <v>3.15</v>
      </c>
      <c r="J108" s="44">
        <v>40</v>
      </c>
      <c r="K108" s="44">
        <f>H108*I108+J108</f>
        <v>670</v>
      </c>
      <c r="L108" s="62"/>
      <c r="M108" s="52" t="s">
        <v>350</v>
      </c>
    </row>
    <row r="109" spans="1:13" ht="15" customHeight="1">
      <c r="A109" s="61">
        <f t="shared" si="1"/>
        <v>106</v>
      </c>
      <c r="B109" s="42" t="s">
        <v>394</v>
      </c>
      <c r="C109" s="42" t="s">
        <v>414</v>
      </c>
      <c r="D109" s="42" t="s">
        <v>415</v>
      </c>
      <c r="E109" s="43" t="s">
        <v>15</v>
      </c>
      <c r="F109" s="42" t="s">
        <v>247</v>
      </c>
      <c r="G109" s="42">
        <v>7</v>
      </c>
      <c r="H109" s="44">
        <v>120</v>
      </c>
      <c r="I109" s="44">
        <v>3.15</v>
      </c>
      <c r="J109" s="44">
        <v>40</v>
      </c>
      <c r="K109" s="44">
        <f>H109*I109+J109</f>
        <v>418</v>
      </c>
      <c r="L109" s="62"/>
      <c r="M109" s="53" t="s">
        <v>248</v>
      </c>
    </row>
    <row r="110" spans="1:13" ht="15" customHeight="1">
      <c r="A110" s="61">
        <f t="shared" si="1"/>
        <v>107</v>
      </c>
      <c r="B110" s="42" t="s">
        <v>394</v>
      </c>
      <c r="C110" s="42" t="s">
        <v>416</v>
      </c>
      <c r="D110" s="42" t="s">
        <v>417</v>
      </c>
      <c r="E110" s="43" t="s">
        <v>15</v>
      </c>
      <c r="F110" s="42" t="s">
        <v>206</v>
      </c>
      <c r="G110" s="42">
        <v>3</v>
      </c>
      <c r="H110" s="44">
        <v>60</v>
      </c>
      <c r="I110" s="44">
        <v>3.15</v>
      </c>
      <c r="J110" s="44">
        <v>40</v>
      </c>
      <c r="K110" s="44">
        <f>H110*I110+J110</f>
        <v>229</v>
      </c>
      <c r="L110" s="62"/>
      <c r="M110" s="52" t="s">
        <v>207</v>
      </c>
    </row>
    <row r="111" spans="1:13" ht="15" customHeight="1">
      <c r="A111" s="61">
        <f t="shared" si="1"/>
        <v>108</v>
      </c>
      <c r="B111" s="42" t="s">
        <v>394</v>
      </c>
      <c r="C111" s="42" t="s">
        <v>418</v>
      </c>
      <c r="D111" s="42" t="s">
        <v>419</v>
      </c>
      <c r="E111" s="43" t="s">
        <v>15</v>
      </c>
      <c r="F111" s="42" t="s">
        <v>117</v>
      </c>
      <c r="G111" s="42">
        <v>37</v>
      </c>
      <c r="H111" s="44">
        <v>240</v>
      </c>
      <c r="I111" s="44">
        <v>3.15</v>
      </c>
      <c r="J111" s="44">
        <v>40</v>
      </c>
      <c r="K111" s="44">
        <f>H111*I111+J111</f>
        <v>796</v>
      </c>
      <c r="L111" s="62"/>
      <c r="M111" s="53" t="s">
        <v>49</v>
      </c>
    </row>
    <row r="112" spans="1:13" ht="15" customHeight="1">
      <c r="A112" s="61">
        <f t="shared" si="1"/>
        <v>109</v>
      </c>
      <c r="B112" s="42" t="s">
        <v>394</v>
      </c>
      <c r="C112" s="42" t="s">
        <v>420</v>
      </c>
      <c r="D112" s="42" t="s">
        <v>421</v>
      </c>
      <c r="E112" s="43" t="s">
        <v>15</v>
      </c>
      <c r="F112" s="42" t="s">
        <v>19</v>
      </c>
      <c r="G112" s="42">
        <v>15</v>
      </c>
      <c r="H112" s="44">
        <v>375</v>
      </c>
      <c r="I112" s="44">
        <v>3.15</v>
      </c>
      <c r="J112" s="44">
        <v>40</v>
      </c>
      <c r="K112" s="44">
        <f>H112*I112+J112</f>
        <v>1221.25</v>
      </c>
      <c r="L112" s="62"/>
      <c r="M112" s="52" t="s">
        <v>47</v>
      </c>
    </row>
    <row r="113" spans="1:13" ht="15" customHeight="1">
      <c r="A113" s="61">
        <f t="shared" si="1"/>
        <v>110</v>
      </c>
      <c r="B113" s="42" t="s">
        <v>394</v>
      </c>
      <c r="C113" s="42" t="s">
        <v>422</v>
      </c>
      <c r="D113" s="42" t="s">
        <v>423</v>
      </c>
      <c r="E113" s="43" t="s">
        <v>15</v>
      </c>
      <c r="F113" s="42" t="s">
        <v>19</v>
      </c>
      <c r="G113" s="42">
        <v>54</v>
      </c>
      <c r="H113" s="44">
        <v>1350</v>
      </c>
      <c r="I113" s="44">
        <v>3.15</v>
      </c>
      <c r="J113" s="44">
        <v>40</v>
      </c>
      <c r="K113" s="44">
        <f>H113*I113+J113</f>
        <v>4292.5</v>
      </c>
      <c r="L113" s="62"/>
      <c r="M113" s="52" t="s">
        <v>47</v>
      </c>
    </row>
    <row r="114" spans="1:13" ht="15" customHeight="1">
      <c r="A114" s="61">
        <f t="shared" si="1"/>
        <v>111</v>
      </c>
      <c r="B114" s="42" t="s">
        <v>394</v>
      </c>
      <c r="C114" s="42" t="s">
        <v>424</v>
      </c>
      <c r="D114" s="42" t="s">
        <v>425</v>
      </c>
      <c r="E114" s="43" t="s">
        <v>15</v>
      </c>
      <c r="F114" s="42" t="s">
        <v>106</v>
      </c>
      <c r="G114" s="42">
        <v>55</v>
      </c>
      <c r="H114" s="44">
        <v>2030</v>
      </c>
      <c r="I114" s="44">
        <v>3.15</v>
      </c>
      <c r="J114" s="44">
        <v>40</v>
      </c>
      <c r="K114" s="44">
        <f>H114*I114+J114</f>
        <v>6434.5</v>
      </c>
      <c r="L114" s="62"/>
      <c r="M114" s="52" t="s">
        <v>426</v>
      </c>
    </row>
    <row r="115" spans="1:13" ht="15" customHeight="1">
      <c r="A115" s="61">
        <f t="shared" si="1"/>
        <v>112</v>
      </c>
      <c r="B115" s="42" t="s">
        <v>394</v>
      </c>
      <c r="C115" s="42" t="s">
        <v>427</v>
      </c>
      <c r="D115" s="42" t="s">
        <v>428</v>
      </c>
      <c r="E115" s="43" t="s">
        <v>15</v>
      </c>
      <c r="F115" s="42" t="s">
        <v>60</v>
      </c>
      <c r="G115" s="42">
        <v>25</v>
      </c>
      <c r="H115" s="44">
        <v>500</v>
      </c>
      <c r="I115" s="44">
        <v>3.15</v>
      </c>
      <c r="J115" s="44">
        <v>40</v>
      </c>
      <c r="K115" s="44">
        <f>H115*I115+J115</f>
        <v>1615</v>
      </c>
      <c r="L115" s="62"/>
      <c r="M115" s="53" t="s">
        <v>79</v>
      </c>
    </row>
    <row r="116" spans="1:13">
      <c r="A116" s="61">
        <f t="shared" si="1"/>
        <v>113</v>
      </c>
      <c r="B116" s="42" t="s">
        <v>429</v>
      </c>
      <c r="C116" s="42" t="s">
        <v>430</v>
      </c>
      <c r="D116" s="42" t="s">
        <v>431</v>
      </c>
      <c r="E116" s="43" t="s">
        <v>15</v>
      </c>
      <c r="F116" s="42" t="s">
        <v>104</v>
      </c>
      <c r="G116" s="42">
        <v>50</v>
      </c>
      <c r="H116" s="44">
        <v>1000</v>
      </c>
      <c r="I116" s="44">
        <v>3.15</v>
      </c>
      <c r="J116" s="44">
        <v>40</v>
      </c>
      <c r="K116" s="44">
        <f>H116*I116+J116</f>
        <v>3190</v>
      </c>
      <c r="L116" s="62"/>
      <c r="M116" s="52" t="s">
        <v>105</v>
      </c>
    </row>
    <row r="117" spans="1:13" ht="15" customHeight="1">
      <c r="A117" s="61">
        <f t="shared" si="1"/>
        <v>114</v>
      </c>
      <c r="B117" s="42" t="s">
        <v>429</v>
      </c>
      <c r="C117" s="42" t="s">
        <v>432</v>
      </c>
      <c r="D117" s="42" t="s">
        <v>433</v>
      </c>
      <c r="E117" s="43" t="s">
        <v>15</v>
      </c>
      <c r="F117" s="42" t="s">
        <v>16</v>
      </c>
      <c r="G117" s="42">
        <v>30</v>
      </c>
      <c r="H117" s="44">
        <v>600</v>
      </c>
      <c r="I117" s="44">
        <v>3.15</v>
      </c>
      <c r="J117" s="44">
        <v>40</v>
      </c>
      <c r="K117" s="44">
        <f>H117*I117+J117</f>
        <v>1930</v>
      </c>
      <c r="L117" s="62"/>
      <c r="M117" s="53" t="s">
        <v>17</v>
      </c>
    </row>
    <row r="118" spans="1:13" ht="15" customHeight="1">
      <c r="A118" s="61">
        <f t="shared" si="1"/>
        <v>115</v>
      </c>
      <c r="B118" s="42" t="s">
        <v>429</v>
      </c>
      <c r="C118" s="42" t="s">
        <v>434</v>
      </c>
      <c r="D118" s="42" t="s">
        <v>435</v>
      </c>
      <c r="E118" s="43" t="s">
        <v>15</v>
      </c>
      <c r="F118" s="43" t="s">
        <v>436</v>
      </c>
      <c r="G118" s="42">
        <v>30</v>
      </c>
      <c r="H118" s="44">
        <v>500</v>
      </c>
      <c r="I118" s="44">
        <v>3.15</v>
      </c>
      <c r="J118" s="44">
        <v>40</v>
      </c>
      <c r="K118" s="44">
        <f>H118*I118+J118</f>
        <v>1615</v>
      </c>
      <c r="L118" s="62"/>
      <c r="M118" s="53" t="s">
        <v>437</v>
      </c>
    </row>
    <row r="119" spans="1:13" ht="15" customHeight="1">
      <c r="A119" s="61">
        <f t="shared" si="1"/>
        <v>116</v>
      </c>
      <c r="B119" s="42" t="s">
        <v>429</v>
      </c>
      <c r="C119" s="42" t="s">
        <v>438</v>
      </c>
      <c r="D119" s="42" t="s">
        <v>439</v>
      </c>
      <c r="E119" s="43" t="s">
        <v>15</v>
      </c>
      <c r="F119" s="42" t="s">
        <v>440</v>
      </c>
      <c r="G119" s="42">
        <v>31</v>
      </c>
      <c r="H119" s="44">
        <v>495</v>
      </c>
      <c r="I119" s="44">
        <v>3.15</v>
      </c>
      <c r="J119" s="44">
        <v>40</v>
      </c>
      <c r="K119" s="44">
        <f>H119*I119+J119</f>
        <v>1599.25</v>
      </c>
      <c r="L119" s="62"/>
      <c r="M119" s="52" t="s">
        <v>441</v>
      </c>
    </row>
    <row r="120" spans="1:13" ht="15" customHeight="1">
      <c r="A120" s="61">
        <f t="shared" si="1"/>
        <v>117</v>
      </c>
      <c r="B120" s="42" t="s">
        <v>429</v>
      </c>
      <c r="C120" s="42" t="s">
        <v>442</v>
      </c>
      <c r="D120" s="42" t="s">
        <v>443</v>
      </c>
      <c r="E120" s="43" t="s">
        <v>15</v>
      </c>
      <c r="F120" s="42" t="s">
        <v>117</v>
      </c>
      <c r="G120" s="42">
        <v>45</v>
      </c>
      <c r="H120" s="44">
        <v>830</v>
      </c>
      <c r="I120" s="44">
        <v>3.15</v>
      </c>
      <c r="J120" s="44">
        <v>40</v>
      </c>
      <c r="K120" s="44">
        <f>H120*I120+J120</f>
        <v>2654.5</v>
      </c>
      <c r="L120" s="62"/>
      <c r="M120" s="53" t="s">
        <v>49</v>
      </c>
    </row>
    <row r="121" spans="1:13" ht="15" customHeight="1">
      <c r="A121" s="61">
        <f t="shared" si="1"/>
        <v>118</v>
      </c>
      <c r="B121" s="42" t="s">
        <v>429</v>
      </c>
      <c r="C121" s="42" t="s">
        <v>444</v>
      </c>
      <c r="D121" s="42" t="s">
        <v>445</v>
      </c>
      <c r="E121" s="43" t="s">
        <v>15</v>
      </c>
      <c r="F121" s="42" t="s">
        <v>71</v>
      </c>
      <c r="G121" s="42">
        <v>14</v>
      </c>
      <c r="H121" s="44">
        <v>238</v>
      </c>
      <c r="I121" s="44">
        <v>3.15</v>
      </c>
      <c r="J121" s="44">
        <v>40</v>
      </c>
      <c r="K121" s="44">
        <f>H121*I121+J121</f>
        <v>789.69999999999993</v>
      </c>
      <c r="L121" s="62"/>
      <c r="M121" s="52" t="s">
        <v>384</v>
      </c>
    </row>
    <row r="122" spans="1:13" ht="15" customHeight="1">
      <c r="A122" s="61">
        <f t="shared" si="1"/>
        <v>119</v>
      </c>
      <c r="B122" s="42" t="s">
        <v>446</v>
      </c>
      <c r="C122" s="42" t="s">
        <v>447</v>
      </c>
      <c r="D122" s="42" t="s">
        <v>448</v>
      </c>
      <c r="E122" s="43" t="s">
        <v>15</v>
      </c>
      <c r="F122" s="42" t="s">
        <v>247</v>
      </c>
      <c r="G122" s="42">
        <v>3</v>
      </c>
      <c r="H122" s="44">
        <v>60</v>
      </c>
      <c r="I122" s="44">
        <v>3.15</v>
      </c>
      <c r="J122" s="44">
        <v>40</v>
      </c>
      <c r="K122" s="44">
        <f>H122*I122+J122</f>
        <v>229</v>
      </c>
      <c r="L122" s="62"/>
      <c r="M122" s="53" t="s">
        <v>248</v>
      </c>
    </row>
    <row r="123" spans="1:13" ht="15" customHeight="1">
      <c r="A123" s="61">
        <f t="shared" si="1"/>
        <v>120</v>
      </c>
      <c r="B123" s="42" t="s">
        <v>446</v>
      </c>
      <c r="C123" s="42" t="s">
        <v>449</v>
      </c>
      <c r="D123" s="42" t="s">
        <v>450</v>
      </c>
      <c r="E123" s="43" t="s">
        <v>15</v>
      </c>
      <c r="F123" s="42" t="s">
        <v>42</v>
      </c>
      <c r="G123" s="42">
        <v>27</v>
      </c>
      <c r="H123" s="44">
        <v>320</v>
      </c>
      <c r="I123" s="44">
        <v>3.15</v>
      </c>
      <c r="J123" s="44">
        <v>40</v>
      </c>
      <c r="K123" s="44">
        <f>H123*I123+J123</f>
        <v>1048</v>
      </c>
      <c r="L123" s="62"/>
      <c r="M123" s="53" t="s">
        <v>43</v>
      </c>
    </row>
    <row r="124" spans="1:13" ht="15" customHeight="1">
      <c r="A124" s="61">
        <f t="shared" si="1"/>
        <v>121</v>
      </c>
      <c r="B124" s="42" t="s">
        <v>446</v>
      </c>
      <c r="C124" s="42" t="s">
        <v>451</v>
      </c>
      <c r="D124" s="42" t="s">
        <v>452</v>
      </c>
      <c r="E124" s="43" t="s">
        <v>15</v>
      </c>
      <c r="F124" s="42" t="s">
        <v>24</v>
      </c>
      <c r="G124" s="42">
        <v>12</v>
      </c>
      <c r="H124" s="44">
        <v>80</v>
      </c>
      <c r="I124" s="44">
        <v>3.15</v>
      </c>
      <c r="J124" s="44">
        <v>40</v>
      </c>
      <c r="K124" s="44">
        <f>H124*I124+J124</f>
        <v>292</v>
      </c>
      <c r="L124" s="62"/>
      <c r="M124" s="53" t="s">
        <v>25</v>
      </c>
    </row>
    <row r="125" spans="1:13" ht="15" customHeight="1">
      <c r="A125" s="61">
        <f t="shared" si="1"/>
        <v>122</v>
      </c>
      <c r="B125" s="42" t="s">
        <v>446</v>
      </c>
      <c r="C125" s="42" t="s">
        <v>453</v>
      </c>
      <c r="D125" s="42" t="s">
        <v>454</v>
      </c>
      <c r="E125" s="43" t="s">
        <v>15</v>
      </c>
      <c r="F125" s="42" t="s">
        <v>87</v>
      </c>
      <c r="G125" s="42">
        <v>40</v>
      </c>
      <c r="H125" s="44">
        <v>520</v>
      </c>
      <c r="I125" s="44">
        <v>3.15</v>
      </c>
      <c r="J125" s="44">
        <v>40</v>
      </c>
      <c r="K125" s="44">
        <f>H125*I125+J125</f>
        <v>1678</v>
      </c>
      <c r="L125" s="62"/>
      <c r="M125" s="52" t="s">
        <v>137</v>
      </c>
    </row>
    <row r="126" spans="1:13" ht="15" customHeight="1">
      <c r="A126" s="61">
        <f t="shared" si="1"/>
        <v>123</v>
      </c>
      <c r="B126" s="42" t="s">
        <v>446</v>
      </c>
      <c r="C126" s="42" t="s">
        <v>455</v>
      </c>
      <c r="D126" s="42" t="s">
        <v>456</v>
      </c>
      <c r="E126" s="43" t="s">
        <v>15</v>
      </c>
      <c r="F126" s="43" t="s">
        <v>457</v>
      </c>
      <c r="G126" s="42">
        <v>43</v>
      </c>
      <c r="H126" s="44">
        <v>1075</v>
      </c>
      <c r="I126" s="44">
        <v>3.15</v>
      </c>
      <c r="J126" s="44">
        <v>40</v>
      </c>
      <c r="K126" s="44">
        <f>H126*I126+J126</f>
        <v>3426.25</v>
      </c>
      <c r="L126" s="62"/>
      <c r="M126" s="53" t="s">
        <v>458</v>
      </c>
    </row>
    <row r="127" spans="1:13" ht="15" customHeight="1">
      <c r="A127" s="61">
        <f t="shared" si="1"/>
        <v>124</v>
      </c>
      <c r="B127" s="42" t="s">
        <v>446</v>
      </c>
      <c r="C127" s="42" t="s">
        <v>459</v>
      </c>
      <c r="D127" s="42" t="s">
        <v>460</v>
      </c>
      <c r="E127" s="43" t="s">
        <v>15</v>
      </c>
      <c r="F127" s="42" t="s">
        <v>192</v>
      </c>
      <c r="G127" s="42">
        <v>20</v>
      </c>
      <c r="H127" s="44">
        <v>270</v>
      </c>
      <c r="I127" s="44">
        <v>3.15</v>
      </c>
      <c r="J127" s="44">
        <v>40</v>
      </c>
      <c r="K127" s="44">
        <f>H127*I127+J127</f>
        <v>890.5</v>
      </c>
      <c r="L127" s="62"/>
      <c r="M127" s="52" t="s">
        <v>193</v>
      </c>
    </row>
    <row r="128" spans="1:13" ht="15" customHeight="1">
      <c r="A128" s="61">
        <f t="shared" si="1"/>
        <v>125</v>
      </c>
      <c r="B128" s="42" t="s">
        <v>446</v>
      </c>
      <c r="C128" s="42" t="s">
        <v>461</v>
      </c>
      <c r="D128" s="42" t="s">
        <v>462</v>
      </c>
      <c r="E128" s="43" t="s">
        <v>15</v>
      </c>
      <c r="F128" s="42" t="s">
        <v>463</v>
      </c>
      <c r="G128" s="42">
        <v>17</v>
      </c>
      <c r="H128" s="44">
        <v>605</v>
      </c>
      <c r="I128" s="44">
        <v>3.15</v>
      </c>
      <c r="J128" s="44">
        <v>40</v>
      </c>
      <c r="K128" s="44">
        <f>H128*I128+J128</f>
        <v>1945.75</v>
      </c>
      <c r="L128" s="62"/>
      <c r="M128" s="52" t="s">
        <v>464</v>
      </c>
    </row>
    <row r="129" spans="1:13" ht="15" customHeight="1">
      <c r="A129" s="61">
        <f t="shared" si="1"/>
        <v>126</v>
      </c>
      <c r="B129" s="42" t="s">
        <v>465</v>
      </c>
      <c r="C129" s="42" t="s">
        <v>466</v>
      </c>
      <c r="D129" s="42" t="s">
        <v>467</v>
      </c>
      <c r="E129" s="43" t="s">
        <v>15</v>
      </c>
      <c r="F129" s="42" t="s">
        <v>55</v>
      </c>
      <c r="G129" s="42">
        <v>13</v>
      </c>
      <c r="H129" s="44">
        <v>232</v>
      </c>
      <c r="I129" s="44">
        <v>3.15</v>
      </c>
      <c r="J129" s="44">
        <v>40</v>
      </c>
      <c r="K129" s="44">
        <f>H129*I129+J129</f>
        <v>770.8</v>
      </c>
      <c r="L129" s="62"/>
      <c r="M129" s="53" t="s">
        <v>56</v>
      </c>
    </row>
    <row r="130" spans="1:13" ht="15" customHeight="1">
      <c r="A130" s="61">
        <f t="shared" si="1"/>
        <v>127</v>
      </c>
      <c r="B130" s="42" t="s">
        <v>465</v>
      </c>
      <c r="C130" s="42" t="s">
        <v>468</v>
      </c>
      <c r="D130" s="42" t="s">
        <v>469</v>
      </c>
      <c r="E130" s="43" t="s">
        <v>15</v>
      </c>
      <c r="F130" s="42" t="s">
        <v>58</v>
      </c>
      <c r="G130" s="42">
        <v>19</v>
      </c>
      <c r="H130" s="44">
        <v>289</v>
      </c>
      <c r="I130" s="44">
        <v>3.15</v>
      </c>
      <c r="J130" s="44">
        <v>40</v>
      </c>
      <c r="K130" s="44">
        <f>H130*I130+J130</f>
        <v>950.35</v>
      </c>
      <c r="L130" s="62"/>
      <c r="M130" s="53" t="s">
        <v>59</v>
      </c>
    </row>
    <row r="131" spans="1:13" ht="15" customHeight="1">
      <c r="A131" s="61">
        <f t="shared" si="1"/>
        <v>128</v>
      </c>
      <c r="B131" s="42" t="s">
        <v>465</v>
      </c>
      <c r="C131" s="42" t="s">
        <v>470</v>
      </c>
      <c r="D131" s="42" t="s">
        <v>471</v>
      </c>
      <c r="E131" s="43" t="s">
        <v>15</v>
      </c>
      <c r="F131" s="42" t="s">
        <v>26</v>
      </c>
      <c r="G131" s="42">
        <v>11</v>
      </c>
      <c r="H131" s="44">
        <v>220</v>
      </c>
      <c r="I131" s="44">
        <v>3.15</v>
      </c>
      <c r="J131" s="44">
        <v>40</v>
      </c>
      <c r="K131" s="44">
        <f>H131*I131+J131</f>
        <v>733</v>
      </c>
      <c r="L131" s="62"/>
      <c r="M131" s="52" t="s">
        <v>472</v>
      </c>
    </row>
    <row r="132" spans="1:13" ht="15" customHeight="1">
      <c r="A132" s="61">
        <f t="shared" si="1"/>
        <v>129</v>
      </c>
      <c r="B132" s="42" t="s">
        <v>465</v>
      </c>
      <c r="C132" s="42" t="s">
        <v>473</v>
      </c>
      <c r="D132" s="42" t="s">
        <v>474</v>
      </c>
      <c r="E132" s="43" t="s">
        <v>15</v>
      </c>
      <c r="F132" s="42" t="s">
        <v>80</v>
      </c>
      <c r="G132" s="42">
        <v>36</v>
      </c>
      <c r="H132" s="44">
        <v>632</v>
      </c>
      <c r="I132" s="44">
        <v>3.15</v>
      </c>
      <c r="J132" s="44">
        <v>40</v>
      </c>
      <c r="K132" s="44">
        <f>H132*I132+J132</f>
        <v>2030.8</v>
      </c>
      <c r="L132" s="62"/>
      <c r="M132" s="53" t="s">
        <v>76</v>
      </c>
    </row>
    <row r="133" spans="1:13" ht="15" customHeight="1">
      <c r="A133" s="61">
        <f t="shared" si="1"/>
        <v>130</v>
      </c>
      <c r="B133" s="42" t="s">
        <v>465</v>
      </c>
      <c r="C133" s="42" t="s">
        <v>475</v>
      </c>
      <c r="D133" s="42" t="s">
        <v>476</v>
      </c>
      <c r="E133" s="43" t="s">
        <v>15</v>
      </c>
      <c r="F133" s="42" t="s">
        <v>54</v>
      </c>
      <c r="G133" s="42">
        <v>25</v>
      </c>
      <c r="H133" s="44">
        <v>500</v>
      </c>
      <c r="I133" s="44">
        <v>3.15</v>
      </c>
      <c r="J133" s="44">
        <v>40</v>
      </c>
      <c r="K133" s="44">
        <f>H133*I133+J133</f>
        <v>1615</v>
      </c>
      <c r="L133" s="62"/>
      <c r="M133" s="53" t="s">
        <v>20</v>
      </c>
    </row>
    <row r="134" spans="1:13" ht="15" customHeight="1">
      <c r="A134" s="61">
        <f t="shared" ref="A134:A147" si="2">A133+1</f>
        <v>131</v>
      </c>
      <c r="B134" s="42" t="s">
        <v>465</v>
      </c>
      <c r="C134" s="42" t="s">
        <v>477</v>
      </c>
      <c r="D134" s="42" t="s">
        <v>478</v>
      </c>
      <c r="E134" s="43" t="s">
        <v>15</v>
      </c>
      <c r="F134" s="42" t="s">
        <v>259</v>
      </c>
      <c r="G134" s="42">
        <v>8</v>
      </c>
      <c r="H134" s="44">
        <v>156</v>
      </c>
      <c r="I134" s="44">
        <v>3.15</v>
      </c>
      <c r="J134" s="44">
        <v>40</v>
      </c>
      <c r="K134" s="44">
        <f>H134*I134+J134</f>
        <v>531.4</v>
      </c>
      <c r="L134" s="62"/>
      <c r="M134" s="53" t="s">
        <v>479</v>
      </c>
    </row>
    <row r="135" spans="1:13" ht="15" customHeight="1">
      <c r="A135" s="61">
        <f t="shared" si="2"/>
        <v>132</v>
      </c>
      <c r="B135" s="42" t="s">
        <v>480</v>
      </c>
      <c r="C135" s="42" t="s">
        <v>481</v>
      </c>
      <c r="D135" s="11" t="s">
        <v>83</v>
      </c>
      <c r="E135" s="43" t="s">
        <v>84</v>
      </c>
      <c r="F135" s="43" t="s">
        <v>50</v>
      </c>
      <c r="G135" s="42">
        <v>80</v>
      </c>
      <c r="H135" s="44">
        <v>1165</v>
      </c>
      <c r="I135" s="44">
        <v>3.15</v>
      </c>
      <c r="J135" s="44">
        <v>40</v>
      </c>
      <c r="K135" s="44">
        <f>H135*I135+J135</f>
        <v>3709.75</v>
      </c>
      <c r="L135" s="62" t="s">
        <v>33</v>
      </c>
      <c r="M135" s="53" t="s">
        <v>85</v>
      </c>
    </row>
    <row r="136" spans="1:13" ht="15" customHeight="1">
      <c r="A136" s="61">
        <f t="shared" si="2"/>
        <v>133</v>
      </c>
      <c r="B136" s="42" t="s">
        <v>480</v>
      </c>
      <c r="C136" s="42" t="s">
        <v>482</v>
      </c>
      <c r="D136" s="42" t="s">
        <v>483</v>
      </c>
      <c r="E136" s="43" t="s">
        <v>15</v>
      </c>
      <c r="F136" s="42" t="s">
        <v>206</v>
      </c>
      <c r="G136" s="42">
        <v>16</v>
      </c>
      <c r="H136" s="44">
        <v>260</v>
      </c>
      <c r="I136" s="44">
        <v>3.15</v>
      </c>
      <c r="J136" s="44">
        <v>40</v>
      </c>
      <c r="K136" s="44">
        <f>H136*I136+J136</f>
        <v>859</v>
      </c>
      <c r="L136" s="62"/>
      <c r="M136" s="53" t="s">
        <v>338</v>
      </c>
    </row>
    <row r="137" spans="1:13" ht="15" customHeight="1">
      <c r="A137" s="61">
        <f t="shared" si="2"/>
        <v>134</v>
      </c>
      <c r="B137" s="42" t="s">
        <v>480</v>
      </c>
      <c r="C137" s="42" t="s">
        <v>484</v>
      </c>
      <c r="D137" s="42" t="s">
        <v>485</v>
      </c>
      <c r="E137" s="43" t="s">
        <v>15</v>
      </c>
      <c r="F137" s="43" t="s">
        <v>457</v>
      </c>
      <c r="G137" s="42">
        <v>20</v>
      </c>
      <c r="H137" s="44">
        <v>170</v>
      </c>
      <c r="I137" s="44">
        <v>3.15</v>
      </c>
      <c r="J137" s="44">
        <v>40</v>
      </c>
      <c r="K137" s="44">
        <f>H137*I137+J137</f>
        <v>575.5</v>
      </c>
      <c r="L137" s="62"/>
      <c r="M137" s="53" t="s">
        <v>458</v>
      </c>
    </row>
    <row r="138" spans="1:13" ht="15" customHeight="1">
      <c r="A138" s="61">
        <f t="shared" si="2"/>
        <v>135</v>
      </c>
      <c r="B138" s="42" t="s">
        <v>480</v>
      </c>
      <c r="C138" s="42" t="s">
        <v>486</v>
      </c>
      <c r="D138" s="42" t="s">
        <v>487</v>
      </c>
      <c r="E138" s="43" t="s">
        <v>15</v>
      </c>
      <c r="F138" s="42" t="s">
        <v>24</v>
      </c>
      <c r="G138" s="42">
        <v>19</v>
      </c>
      <c r="H138" s="44">
        <v>114</v>
      </c>
      <c r="I138" s="44">
        <v>3.15</v>
      </c>
      <c r="J138" s="44">
        <v>40</v>
      </c>
      <c r="K138" s="44">
        <f>H138*I138+J138</f>
        <v>399.09999999999997</v>
      </c>
      <c r="L138" s="62"/>
      <c r="M138" s="53" t="s">
        <v>57</v>
      </c>
    </row>
    <row r="139" spans="1:13" ht="15" customHeight="1">
      <c r="A139" s="61">
        <f t="shared" si="2"/>
        <v>136</v>
      </c>
      <c r="B139" s="42" t="s">
        <v>480</v>
      </c>
      <c r="C139" s="42" t="s">
        <v>488</v>
      </c>
      <c r="D139" s="42" t="s">
        <v>489</v>
      </c>
      <c r="E139" s="43" t="s">
        <v>15</v>
      </c>
      <c r="F139" s="42" t="s">
        <v>88</v>
      </c>
      <c r="G139" s="42">
        <v>37</v>
      </c>
      <c r="H139" s="44">
        <v>240</v>
      </c>
      <c r="I139" s="44">
        <v>3.15</v>
      </c>
      <c r="J139" s="44">
        <v>40</v>
      </c>
      <c r="K139" s="44">
        <f>H139*I139+J139</f>
        <v>796</v>
      </c>
      <c r="L139" s="62"/>
      <c r="M139" s="53" t="s">
        <v>89</v>
      </c>
    </row>
    <row r="140" spans="1:13" ht="15" customHeight="1">
      <c r="A140" s="61">
        <f t="shared" si="2"/>
        <v>137</v>
      </c>
      <c r="B140" s="42" t="s">
        <v>480</v>
      </c>
      <c r="C140" s="42" t="s">
        <v>490</v>
      </c>
      <c r="D140" s="42" t="s">
        <v>491</v>
      </c>
      <c r="E140" s="43" t="s">
        <v>15</v>
      </c>
      <c r="F140" s="42" t="s">
        <v>97</v>
      </c>
      <c r="G140" s="42">
        <v>12</v>
      </c>
      <c r="H140" s="44">
        <v>172</v>
      </c>
      <c r="I140" s="44">
        <v>3.15</v>
      </c>
      <c r="J140" s="44">
        <v>40</v>
      </c>
      <c r="K140" s="44">
        <f>H140*I140+J140</f>
        <v>581.79999999999995</v>
      </c>
      <c r="L140" s="62"/>
      <c r="M140" s="53" t="s">
        <v>98</v>
      </c>
    </row>
    <row r="141" spans="1:13" ht="15" customHeight="1">
      <c r="A141" s="61">
        <f t="shared" si="2"/>
        <v>138</v>
      </c>
      <c r="B141" s="42" t="s">
        <v>480</v>
      </c>
      <c r="C141" s="42" t="s">
        <v>492</v>
      </c>
      <c r="D141" s="42" t="s">
        <v>493</v>
      </c>
      <c r="E141" s="43" t="s">
        <v>15</v>
      </c>
      <c r="F141" s="42" t="s">
        <v>494</v>
      </c>
      <c r="G141" s="42">
        <v>15</v>
      </c>
      <c r="H141" s="44">
        <v>300</v>
      </c>
      <c r="I141" s="44">
        <v>3.15</v>
      </c>
      <c r="J141" s="44">
        <v>40</v>
      </c>
      <c r="K141" s="44">
        <f>H141*I141+J141</f>
        <v>985</v>
      </c>
      <c r="L141" s="62"/>
      <c r="M141" s="53" t="s">
        <v>48</v>
      </c>
    </row>
    <row r="142" spans="1:13" ht="15" customHeight="1">
      <c r="A142" s="61">
        <f t="shared" si="2"/>
        <v>139</v>
      </c>
      <c r="B142" s="42" t="s">
        <v>495</v>
      </c>
      <c r="C142" s="42" t="s">
        <v>496</v>
      </c>
      <c r="D142" s="42" t="s">
        <v>497</v>
      </c>
      <c r="E142" s="43" t="s">
        <v>15</v>
      </c>
      <c r="F142" s="42" t="s">
        <v>44</v>
      </c>
      <c r="G142" s="42">
        <v>10</v>
      </c>
      <c r="H142" s="44">
        <v>100</v>
      </c>
      <c r="I142" s="44">
        <v>3.15</v>
      </c>
      <c r="J142" s="44">
        <v>40</v>
      </c>
      <c r="K142" s="44">
        <f>H142*I142+J142</f>
        <v>355</v>
      </c>
      <c r="L142" s="62"/>
      <c r="M142" s="53" t="s">
        <v>76</v>
      </c>
    </row>
    <row r="143" spans="1:13" ht="15" customHeight="1">
      <c r="A143" s="61">
        <f t="shared" si="2"/>
        <v>140</v>
      </c>
      <c r="B143" s="42" t="s">
        <v>495</v>
      </c>
      <c r="C143" s="42" t="s">
        <v>498</v>
      </c>
      <c r="D143" s="42" t="s">
        <v>499</v>
      </c>
      <c r="E143" s="43" t="s">
        <v>15</v>
      </c>
      <c r="F143" s="42" t="s">
        <v>500</v>
      </c>
      <c r="G143" s="42">
        <v>58</v>
      </c>
      <c r="H143" s="44">
        <v>878</v>
      </c>
      <c r="I143" s="44">
        <v>3.15</v>
      </c>
      <c r="J143" s="44">
        <v>40</v>
      </c>
      <c r="K143" s="44">
        <f>H143*I143+J143</f>
        <v>2805.7</v>
      </c>
      <c r="L143" s="62"/>
      <c r="M143" s="53" t="s">
        <v>501</v>
      </c>
    </row>
    <row r="144" spans="1:13" ht="15" customHeight="1">
      <c r="A144" s="61">
        <f t="shared" si="2"/>
        <v>141</v>
      </c>
      <c r="B144" s="42" t="s">
        <v>495</v>
      </c>
      <c r="C144" s="42" t="s">
        <v>502</v>
      </c>
      <c r="D144" s="42" t="s">
        <v>503</v>
      </c>
      <c r="E144" s="43" t="s">
        <v>15</v>
      </c>
      <c r="F144" s="42" t="s">
        <v>504</v>
      </c>
      <c r="G144" s="42">
        <v>60</v>
      </c>
      <c r="H144" s="44">
        <v>1000</v>
      </c>
      <c r="I144" s="44">
        <v>3.15</v>
      </c>
      <c r="J144" s="44">
        <v>40</v>
      </c>
      <c r="K144" s="44">
        <f>H144*I144+J144</f>
        <v>3190</v>
      </c>
      <c r="L144" s="62"/>
      <c r="M144" s="53" t="s">
        <v>505</v>
      </c>
    </row>
    <row r="145" spans="1:17" ht="15" customHeight="1">
      <c r="A145" s="61">
        <f t="shared" si="2"/>
        <v>142</v>
      </c>
      <c r="B145" s="42" t="s">
        <v>495</v>
      </c>
      <c r="C145" s="42" t="s">
        <v>506</v>
      </c>
      <c r="D145" s="42" t="s">
        <v>507</v>
      </c>
      <c r="E145" s="43" t="s">
        <v>15</v>
      </c>
      <c r="F145" s="42" t="s">
        <v>508</v>
      </c>
      <c r="G145" s="42">
        <v>12</v>
      </c>
      <c r="H145" s="44">
        <v>140</v>
      </c>
      <c r="I145" s="44">
        <v>3.15</v>
      </c>
      <c r="J145" s="44">
        <v>40</v>
      </c>
      <c r="K145" s="44">
        <f>H145*I145+J145</f>
        <v>481</v>
      </c>
      <c r="L145" s="62"/>
      <c r="M145" s="53" t="s">
        <v>509</v>
      </c>
    </row>
    <row r="146" spans="1:17" ht="15" customHeight="1">
      <c r="A146" s="61">
        <f t="shared" si="2"/>
        <v>143</v>
      </c>
      <c r="B146" s="42" t="s">
        <v>495</v>
      </c>
      <c r="C146" s="42" t="s">
        <v>510</v>
      </c>
      <c r="D146" s="42" t="s">
        <v>511</v>
      </c>
      <c r="E146" s="43" t="s">
        <v>15</v>
      </c>
      <c r="F146" s="42" t="s">
        <v>45</v>
      </c>
      <c r="G146" s="42">
        <v>13</v>
      </c>
      <c r="H146" s="44">
        <v>138</v>
      </c>
      <c r="I146" s="44">
        <v>3.15</v>
      </c>
      <c r="J146" s="44">
        <v>40</v>
      </c>
      <c r="K146" s="44">
        <f>H146*I146+J146</f>
        <v>474.7</v>
      </c>
      <c r="L146" s="62"/>
      <c r="M146" s="52" t="s">
        <v>320</v>
      </c>
    </row>
    <row r="147" spans="1:17" ht="15" customHeight="1" thickBot="1">
      <c r="A147" s="64">
        <f t="shared" si="2"/>
        <v>144</v>
      </c>
      <c r="B147" s="65" t="s">
        <v>495</v>
      </c>
      <c r="C147" s="65" t="s">
        <v>512</v>
      </c>
      <c r="D147" s="65" t="s">
        <v>513</v>
      </c>
      <c r="E147" s="66" t="s">
        <v>15</v>
      </c>
      <c r="F147" s="65" t="s">
        <v>259</v>
      </c>
      <c r="G147" s="65">
        <v>20</v>
      </c>
      <c r="H147" s="67">
        <v>200</v>
      </c>
      <c r="I147" s="67">
        <v>3.15</v>
      </c>
      <c r="J147" s="67">
        <v>40</v>
      </c>
      <c r="K147" s="67">
        <f>H147*I147+J147</f>
        <v>670</v>
      </c>
      <c r="L147" s="68"/>
      <c r="M147" s="53" t="s">
        <v>260</v>
      </c>
    </row>
    <row r="148" spans="1:17" ht="15" customHeight="1" thickBot="1">
      <c r="A148" s="69" t="s">
        <v>514</v>
      </c>
      <c r="B148" s="70"/>
      <c r="C148" s="70"/>
      <c r="D148" s="70"/>
      <c r="E148" s="70"/>
      <c r="F148" s="70"/>
      <c r="G148" s="70"/>
      <c r="H148" s="70"/>
      <c r="I148" s="70"/>
      <c r="J148" s="71"/>
      <c r="K148" s="72">
        <f>ROUND(SUM(K4:K147),0)</f>
        <v>188624</v>
      </c>
      <c r="L148" s="73"/>
      <c r="M148" s="47"/>
    </row>
    <row r="149" spans="1:17" ht="15" customHeight="1" thickBot="1">
      <c r="A149" s="48"/>
      <c r="B149" s="49"/>
      <c r="C149" s="49"/>
      <c r="D149" s="49"/>
      <c r="E149" s="49"/>
      <c r="F149" s="49"/>
      <c r="G149" s="54">
        <f>SUM(G4:G147)</f>
        <v>3803</v>
      </c>
      <c r="H149" s="55">
        <f>SUM(H4:H147)</f>
        <v>56318.8</v>
      </c>
      <c r="I149" s="50"/>
      <c r="J149" s="50"/>
      <c r="K149" s="50"/>
      <c r="L149" s="51"/>
      <c r="M149" s="49"/>
    </row>
    <row r="150" spans="1:17" ht="15" customHeight="1">
      <c r="A150" s="24" t="s">
        <v>9</v>
      </c>
      <c r="B150" s="25"/>
      <c r="C150" s="25"/>
      <c r="D150" s="25"/>
      <c r="E150" s="25"/>
      <c r="F150" s="25"/>
      <c r="G150" s="25"/>
      <c r="H150" s="25"/>
      <c r="I150" s="25"/>
      <c r="J150" s="25"/>
      <c r="K150" s="26"/>
      <c r="L150" s="1"/>
    </row>
    <row r="151" spans="1:17" ht="15" customHeight="1" thickBot="1">
      <c r="A151" s="27" t="s">
        <v>111</v>
      </c>
      <c r="B151" s="28"/>
      <c r="C151" s="28"/>
      <c r="D151" s="28"/>
      <c r="E151" s="28"/>
      <c r="F151" s="28"/>
      <c r="G151" s="28"/>
      <c r="H151" s="28"/>
      <c r="I151" s="28"/>
      <c r="J151" s="28"/>
      <c r="K151" s="29"/>
      <c r="L151" s="1"/>
    </row>
    <row r="152" spans="1:17" ht="46.5" customHeight="1" thickBot="1">
      <c r="A152" s="30" t="s">
        <v>10</v>
      </c>
      <c r="B152" s="31"/>
      <c r="C152" s="31"/>
      <c r="D152" s="31"/>
      <c r="E152" s="31"/>
      <c r="F152" s="31"/>
      <c r="G152" s="31"/>
      <c r="H152" s="31"/>
      <c r="I152" s="31"/>
      <c r="J152" s="31"/>
      <c r="K152" s="32"/>
      <c r="L152" s="1"/>
      <c r="N152" s="1"/>
      <c r="O152" s="14"/>
      <c r="P152" s="1"/>
      <c r="Q152" s="1"/>
    </row>
    <row r="153" spans="1:17">
      <c r="M153" s="1"/>
      <c r="N153" s="1"/>
      <c r="O153" s="1"/>
      <c r="P153" s="1"/>
      <c r="Q153" s="1"/>
    </row>
    <row r="154" spans="1:17">
      <c r="M154" s="14"/>
      <c r="N154" s="1"/>
      <c r="O154" s="1"/>
      <c r="P154" s="1"/>
      <c r="Q154" s="1"/>
    </row>
    <row r="155" spans="1:17">
      <c r="M155" s="1"/>
      <c r="N155" s="1"/>
      <c r="O155" s="1"/>
      <c r="P155" s="1"/>
      <c r="Q155" s="18"/>
    </row>
    <row r="156" spans="1:17">
      <c r="Q156" s="19"/>
    </row>
    <row r="157" spans="1:17">
      <c r="K157" s="10"/>
    </row>
    <row r="161" spans="11:11">
      <c r="K161" s="10"/>
    </row>
  </sheetData>
  <sortState ref="B4:M120">
    <sortCondition ref="B4:B120"/>
    <sortCondition ref="C4:C120"/>
  </sortState>
  <mergeCells count="8">
    <mergeCell ref="A150:K150"/>
    <mergeCell ref="A151:K151"/>
    <mergeCell ref="A152:K152"/>
    <mergeCell ref="H1:K1"/>
    <mergeCell ref="A1:G1"/>
    <mergeCell ref="H2:K2"/>
    <mergeCell ref="A2:G2"/>
    <mergeCell ref="A148:J148"/>
  </mergeCells>
  <conditionalFormatting sqref="C150:C1048576 C1:C2">
    <cfRule type="duplicateValues" dxfId="7" priority="37"/>
  </conditionalFormatting>
  <conditionalFormatting sqref="C2">
    <cfRule type="duplicateValues" dxfId="6" priority="10"/>
  </conditionalFormatting>
  <conditionalFormatting sqref="C3">
    <cfRule type="duplicateValues" dxfId="5" priority="79"/>
  </conditionalFormatting>
  <conditionalFormatting sqref="D3">
    <cfRule type="duplicateValues" dxfId="4" priority="80"/>
  </conditionalFormatting>
  <pageMargins left="0.23622047244094491" right="0.11811023622047245" top="0.25" bottom="0.42" header="0.19" footer="0.17"/>
  <pageSetup paperSize="9" scale="88" orientation="portrait" r:id="rId1"/>
  <headerFooter>
    <oddFooter>&amp;C&amp;P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2"/>
  <sheetViews>
    <sheetView workbookViewId="0">
      <selection activeCell="P3" sqref="P3"/>
    </sheetView>
  </sheetViews>
  <sheetFormatPr defaultRowHeight="15"/>
  <sheetData>
    <row r="1" spans="2:16">
      <c r="B1" s="2" t="s">
        <v>0</v>
      </c>
      <c r="C1" s="2" t="s">
        <v>1</v>
      </c>
      <c r="D1" s="2" t="s">
        <v>2</v>
      </c>
      <c r="E1" s="2" t="s">
        <v>13</v>
      </c>
      <c r="F1" s="2" t="s">
        <v>12</v>
      </c>
      <c r="G1" s="2" t="s">
        <v>3</v>
      </c>
      <c r="H1" s="2" t="s">
        <v>4</v>
      </c>
      <c r="I1" s="2" t="s">
        <v>5</v>
      </c>
      <c r="J1" s="2" t="s">
        <v>6</v>
      </c>
      <c r="K1" s="2" t="s">
        <v>7</v>
      </c>
      <c r="L1" s="2" t="s">
        <v>8</v>
      </c>
      <c r="M1" s="2" t="s">
        <v>14</v>
      </c>
      <c r="N1" s="2" t="s">
        <v>11</v>
      </c>
    </row>
    <row r="2" spans="2:16">
      <c r="B2" s="3" t="e">
        <f>Invoice!#REF!+1</f>
        <v>#REF!</v>
      </c>
      <c r="C2" s="4" t="s">
        <v>37</v>
      </c>
      <c r="D2" s="4" t="s">
        <v>38</v>
      </c>
      <c r="E2" s="4" t="s">
        <v>32</v>
      </c>
      <c r="F2" s="6" t="s">
        <v>15</v>
      </c>
      <c r="G2" s="8" t="s">
        <v>30</v>
      </c>
      <c r="H2" s="4">
        <v>1</v>
      </c>
      <c r="I2" s="7">
        <v>0</v>
      </c>
      <c r="J2" s="5">
        <v>3.15</v>
      </c>
      <c r="K2" s="5">
        <v>40</v>
      </c>
      <c r="L2" s="5">
        <f>I2*J2+K2</f>
        <v>40</v>
      </c>
      <c r="M2" s="4" t="s">
        <v>33</v>
      </c>
      <c r="N2" s="4" t="s">
        <v>36</v>
      </c>
      <c r="P2" s="9" t="s">
        <v>40</v>
      </c>
    </row>
  </sheetData>
  <conditionalFormatting sqref="D2">
    <cfRule type="duplicateValues" dxfId="3" priority="4"/>
  </conditionalFormatting>
  <conditionalFormatting sqref="E2">
    <cfRule type="duplicateValues" dxfId="2" priority="3"/>
  </conditionalFormatting>
  <conditionalFormatting sqref="D1">
    <cfRule type="duplicateValues" dxfId="1" priority="2"/>
  </conditionalFormatting>
  <conditionalFormatting sqref="E1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Invoice</vt:lpstr>
      <vt:lpstr>Sheet1</vt:lpstr>
      <vt:lpstr>Invoice!Print_Titles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Bishnu</dc:creator>
  <cp:lastModifiedBy>ARATA</cp:lastModifiedBy>
  <cp:lastPrinted>2025-12-09T08:12:56Z</cp:lastPrinted>
  <dcterms:created xsi:type="dcterms:W3CDTF">2022-12-24T12:54:10Z</dcterms:created>
  <dcterms:modified xsi:type="dcterms:W3CDTF">2025-12-09T08:18:08Z</dcterms:modified>
</cp:coreProperties>
</file>