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K4"/>
  <c r="G13"/>
  <c r="I5"/>
  <c r="I6"/>
  <c r="I7"/>
  <c r="I8"/>
  <c r="I9"/>
  <c r="H5"/>
  <c r="K5" s="1"/>
  <c r="H6"/>
  <c r="K6" s="1"/>
  <c r="H7"/>
  <c r="K7" s="1"/>
  <c r="H8"/>
  <c r="K8" s="1"/>
  <c r="H9"/>
  <c r="K9" s="1"/>
  <c r="I4"/>
</calcChain>
</file>

<file path=xl/sharedStrings.xml><?xml version="1.0" encoding="utf-8"?>
<sst xmlns="http://schemas.openxmlformats.org/spreadsheetml/2006/main" count="47" uniqueCount="40">
  <si>
    <t>01/1/2026</t>
  </si>
  <si>
    <t>554</t>
  </si>
  <si>
    <t>06/1/2026</t>
  </si>
  <si>
    <t>04549</t>
  </si>
  <si>
    <t>07/1/2026</t>
  </si>
  <si>
    <t>40502</t>
  </si>
  <si>
    <t>568</t>
  </si>
  <si>
    <t>17/1/2026</t>
  </si>
  <si>
    <t>580</t>
  </si>
  <si>
    <t>30/1/2026</t>
  </si>
  <si>
    <t>40588</t>
  </si>
  <si>
    <t>SL</t>
  </si>
  <si>
    <t>DATE</t>
  </si>
  <si>
    <t>LR NO</t>
  </si>
  <si>
    <t>INV NO</t>
  </si>
  <si>
    <t>FROM</t>
  </si>
  <si>
    <t>TO</t>
  </si>
  <si>
    <t>CASE</t>
  </si>
  <si>
    <t>JA/16839</t>
  </si>
  <si>
    <t>JA/17132</t>
  </si>
  <si>
    <t>JA/17182</t>
  </si>
  <si>
    <t>JA/17383</t>
  </si>
  <si>
    <t>JA/17742</t>
  </si>
  <si>
    <t>JA/18358</t>
  </si>
  <si>
    <t>BETANATI</t>
  </si>
  <si>
    <t>BALIAPAL</t>
  </si>
  <si>
    <t>BHUBANESWAR</t>
  </si>
  <si>
    <t>KARANJIA</t>
  </si>
  <si>
    <t>CTC</t>
  </si>
  <si>
    <t>TANGI KHURDA</t>
  </si>
  <si>
    <t>RATE</t>
  </si>
  <si>
    <t>HAM</t>
  </si>
  <si>
    <t>LR.CH</t>
  </si>
  <si>
    <t>AMT.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</si>
  <si>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</si>
  <si>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</si>
  <si>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Thanking you for your business.
PRAGATI LOGISTICS</t>
  </si>
  <si>
    <t>(RUPEES THREE THOUSAND SEVEN HUNDRED THIRTY ONE ONLY)</t>
  </si>
  <si>
    <t xml:space="preserve">Bill Date: 31/02/2026
Bill NO  : 25921
Total Amount : 3731.00
</t>
  </si>
  <si>
    <t>Kindly, verify &amp; confirm within 7 days, else GST will be filed by 20th FEB,2026.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</si>
</sst>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6</xdr:col>
      <xdr:colOff>180975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5528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.5703125" bestFit="1" customWidth="1"/>
    <col min="9" max="9" width="5.5703125" bestFit="1" customWidth="1"/>
    <col min="10" max="10" width="6" bestFit="1" customWidth="1"/>
    <col min="11" max="11" width="7.5703125" bestFit="1" customWidth="1"/>
  </cols>
  <sheetData>
    <row r="1" spans="1:11" s="7" customFormat="1" ht="90" customHeight="1">
      <c r="A1" s="13"/>
      <c r="B1" s="14"/>
      <c r="C1" s="14"/>
      <c r="D1" s="14"/>
      <c r="E1" s="14"/>
      <c r="F1" s="14"/>
      <c r="G1" s="15"/>
      <c r="H1" s="16" t="s">
        <v>34</v>
      </c>
      <c r="I1" s="17"/>
      <c r="J1" s="17"/>
      <c r="K1" s="17"/>
    </row>
    <row r="2" spans="1:11" s="7" customFormat="1" ht="73.5" customHeight="1">
      <c r="A2" s="18" t="s">
        <v>35</v>
      </c>
      <c r="B2" s="19"/>
      <c r="C2" s="19"/>
      <c r="D2" s="19"/>
      <c r="E2" s="19"/>
      <c r="F2" s="19"/>
      <c r="G2" s="20"/>
      <c r="H2" s="16" t="s">
        <v>38</v>
      </c>
      <c r="I2" s="17"/>
      <c r="J2" s="17"/>
      <c r="K2" s="17"/>
    </row>
    <row r="3" spans="1:11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5" t="s">
        <v>30</v>
      </c>
      <c r="I3" s="5" t="s">
        <v>31</v>
      </c>
      <c r="J3" s="5" t="s">
        <v>32</v>
      </c>
      <c r="K3" s="5" t="s">
        <v>33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2" t="s">
        <v>28</v>
      </c>
      <c r="F4" s="4" t="s">
        <v>29</v>
      </c>
      <c r="G4" s="2">
        <v>4</v>
      </c>
      <c r="H4" s="6">
        <v>62</v>
      </c>
      <c r="I4" s="6">
        <f>G4*2</f>
        <v>8</v>
      </c>
      <c r="J4" s="6">
        <v>25</v>
      </c>
      <c r="K4" s="6">
        <f>G4*H4+I4+J4</f>
        <v>281</v>
      </c>
    </row>
    <row r="5" spans="1:11">
      <c r="A5" s="2">
        <v>2</v>
      </c>
      <c r="B5" s="2" t="s">
        <v>2</v>
      </c>
      <c r="C5" s="2" t="s">
        <v>19</v>
      </c>
      <c r="D5" s="2" t="s">
        <v>3</v>
      </c>
      <c r="E5" s="2" t="s">
        <v>28</v>
      </c>
      <c r="F5" s="2" t="s">
        <v>24</v>
      </c>
      <c r="G5" s="2">
        <v>12</v>
      </c>
      <c r="H5" s="6">
        <f>VLOOKUP(F5,'[1]ASWINI HOMEO AYURVEDIC PRODUCTS'!$C$4:$D$89,2,FALSE)</f>
        <v>93</v>
      </c>
      <c r="I5" s="6">
        <f t="shared" ref="I5:I9" si="0">G5*2</f>
        <v>24</v>
      </c>
      <c r="J5" s="6">
        <v>25</v>
      </c>
      <c r="K5" s="6">
        <f t="shared" ref="K5:K9" si="1">G5*H5+I5+J5</f>
        <v>1165</v>
      </c>
    </row>
    <row r="6" spans="1:11">
      <c r="A6" s="2">
        <v>3</v>
      </c>
      <c r="B6" s="2" t="s">
        <v>4</v>
      </c>
      <c r="C6" s="2" t="s">
        <v>20</v>
      </c>
      <c r="D6" s="2" t="s">
        <v>5</v>
      </c>
      <c r="E6" s="2" t="s">
        <v>28</v>
      </c>
      <c r="F6" s="2" t="s">
        <v>25</v>
      </c>
      <c r="G6" s="2">
        <v>3</v>
      </c>
      <c r="H6" s="6">
        <f>VLOOKUP(F6,'[1]ASWINI HOMEO AYURVEDIC PRODUCTS'!$C$4:$D$89,2,FALSE)</f>
        <v>100</v>
      </c>
      <c r="I6" s="6">
        <f t="shared" si="0"/>
        <v>6</v>
      </c>
      <c r="J6" s="6">
        <v>25</v>
      </c>
      <c r="K6" s="6">
        <f t="shared" si="1"/>
        <v>331</v>
      </c>
    </row>
    <row r="7" spans="1:11">
      <c r="A7" s="2">
        <v>4</v>
      </c>
      <c r="B7" s="2" t="s">
        <v>4</v>
      </c>
      <c r="C7" s="2" t="s">
        <v>21</v>
      </c>
      <c r="D7" s="2" t="s">
        <v>6</v>
      </c>
      <c r="E7" s="2" t="s">
        <v>28</v>
      </c>
      <c r="F7" s="2" t="s">
        <v>25</v>
      </c>
      <c r="G7" s="2">
        <v>9</v>
      </c>
      <c r="H7" s="6">
        <f>VLOOKUP(F7,'[1]ASWINI HOMEO AYURVEDIC PRODUCTS'!$C$4:$D$89,2,FALSE)</f>
        <v>100</v>
      </c>
      <c r="I7" s="6">
        <f t="shared" si="0"/>
        <v>18</v>
      </c>
      <c r="J7" s="6">
        <v>25</v>
      </c>
      <c r="K7" s="6">
        <f>G7*H7+I7+J7</f>
        <v>943</v>
      </c>
    </row>
    <row r="8" spans="1:11">
      <c r="A8" s="2">
        <v>5</v>
      </c>
      <c r="B8" s="2" t="s">
        <v>7</v>
      </c>
      <c r="C8" s="2" t="s">
        <v>22</v>
      </c>
      <c r="D8" s="2" t="s">
        <v>8</v>
      </c>
      <c r="E8" s="2" t="s">
        <v>28</v>
      </c>
      <c r="F8" s="2" t="s">
        <v>26</v>
      </c>
      <c r="G8" s="2">
        <v>9</v>
      </c>
      <c r="H8" s="6">
        <f>VLOOKUP(F8,'[1]ASWINI HOMEO AYURVEDIC PRODUCTS'!$C$4:$D$89,2,FALSE)</f>
        <v>57</v>
      </c>
      <c r="I8" s="6">
        <f t="shared" si="0"/>
        <v>18</v>
      </c>
      <c r="J8" s="6">
        <v>25</v>
      </c>
      <c r="K8" s="6">
        <f t="shared" si="1"/>
        <v>556</v>
      </c>
    </row>
    <row r="9" spans="1:11">
      <c r="A9" s="2">
        <v>6</v>
      </c>
      <c r="B9" s="2" t="s">
        <v>9</v>
      </c>
      <c r="C9" s="2" t="s">
        <v>23</v>
      </c>
      <c r="D9" s="2" t="s">
        <v>10</v>
      </c>
      <c r="E9" s="2" t="s">
        <v>28</v>
      </c>
      <c r="F9" s="2" t="s">
        <v>27</v>
      </c>
      <c r="G9" s="2">
        <v>5</v>
      </c>
      <c r="H9" s="6">
        <f>VLOOKUP(F9,'[1]ASWINI HOMEO AYURVEDIC PRODUCTS'!$C$4:$D$89,2,FALSE)</f>
        <v>84</v>
      </c>
      <c r="I9" s="6">
        <f t="shared" si="0"/>
        <v>10</v>
      </c>
      <c r="J9" s="6">
        <v>25</v>
      </c>
      <c r="K9" s="6">
        <f t="shared" si="1"/>
        <v>455</v>
      </c>
    </row>
    <row r="10" spans="1:11" s="9" customFormat="1" ht="15" customHeight="1">
      <c r="A10" s="21" t="s">
        <v>37</v>
      </c>
      <c r="B10" s="22"/>
      <c r="C10" s="22"/>
      <c r="D10" s="22"/>
      <c r="E10" s="22"/>
      <c r="F10" s="22"/>
      <c r="G10" s="22"/>
      <c r="H10" s="22"/>
      <c r="I10" s="22"/>
      <c r="J10" s="23"/>
      <c r="K10" s="8">
        <f>SUM(K4:K9)</f>
        <v>3731</v>
      </c>
    </row>
    <row r="11" spans="1:11" s="9" customFormat="1" ht="30" customHeight="1">
      <c r="A11" s="11" t="s">
        <v>39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</row>
    <row r="12" spans="1:11" s="9" customFormat="1" ht="30" customHeight="1">
      <c r="A12" s="11" t="s">
        <v>36</v>
      </c>
      <c r="B12" s="11"/>
      <c r="C12" s="11"/>
      <c r="D12" s="11"/>
      <c r="E12" s="11"/>
      <c r="F12" s="11"/>
      <c r="G12" s="11"/>
      <c r="H12" s="12"/>
      <c r="I12" s="12"/>
      <c r="J12" s="12"/>
      <c r="K12" s="12"/>
    </row>
    <row r="13" spans="1:11">
      <c r="G13" s="10">
        <f>SUM(G4:G9)</f>
        <v>42</v>
      </c>
    </row>
  </sheetData>
  <sortState ref="B2:G7">
    <sortCondition ref="B1"/>
  </sortState>
  <mergeCells count="7">
    <mergeCell ref="A12:K12"/>
    <mergeCell ref="A1:G1"/>
    <mergeCell ref="H1:K1"/>
    <mergeCell ref="A2:G2"/>
    <mergeCell ref="H2:K2"/>
    <mergeCell ref="A10:J10"/>
    <mergeCell ref="A11:K11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2026-02-13T04:10:47Z</cp:lastPrinted>
  <dcterms:created xsi:type="dcterms:W3CDTF">2026-02-10T12:20:56Z</dcterms:created>
  <dcterms:modified xsi:type="dcterms:W3CDTF">2026-02-13T04:10:50Z</dcterms:modified>
</cp:coreProperties>
</file>