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I7" i="1"/>
  <c r="I8" i="1"/>
  <c r="I9" i="1"/>
  <c r="I10" i="1"/>
  <c r="I11" i="1"/>
  <c r="I12" i="1"/>
  <c r="I13" i="1"/>
  <c r="I14" i="1"/>
  <c r="I15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4" i="1"/>
  <c r="K4" i="1" s="1"/>
  <c r="K16" i="1" l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<sst xmlns="http://schemas.openxmlformats.org/spreadsheetml/2006/main" count="77" uniqueCount="59">
  <si>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</si>
  <si>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06/7/2024</t>
  </si>
  <si>
    <t>234</t>
  </si>
  <si>
    <t>75</t>
  </si>
  <si>
    <t>229</t>
  </si>
  <si>
    <t>10/7/2024</t>
  </si>
  <si>
    <t>235</t>
  </si>
  <si>
    <t>15/7/2024</t>
  </si>
  <si>
    <t>252</t>
  </si>
  <si>
    <t>25/7/2024</t>
  </si>
  <si>
    <t>271</t>
  </si>
  <si>
    <t>82</t>
  </si>
  <si>
    <t>269</t>
  </si>
  <si>
    <t>29/7/2024</t>
  </si>
  <si>
    <t>84</t>
  </si>
  <si>
    <t>30/7/2024</t>
  </si>
  <si>
    <t>284</t>
  </si>
  <si>
    <t>273</t>
  </si>
  <si>
    <t>274</t>
  </si>
  <si>
    <t>Thanking you for your business.
PRAGATI LOGISTICS</t>
  </si>
  <si>
    <t>PL/JA/07757</t>
  </si>
  <si>
    <t>PL/JA/07841</t>
  </si>
  <si>
    <t>PL/JA/07843</t>
  </si>
  <si>
    <t>PL/JA/07959</t>
  </si>
  <si>
    <t>PL/JA/08408</t>
  </si>
  <si>
    <t>PL/JA/09182</t>
  </si>
  <si>
    <t>PL/JA/09197</t>
  </si>
  <si>
    <t>PL/JA/09198</t>
  </si>
  <si>
    <t>PL/JA/09299</t>
  </si>
  <si>
    <t>PL/JA/09307</t>
  </si>
  <si>
    <t>PL/JA/09594</t>
  </si>
  <si>
    <t>PL/JA/10253</t>
  </si>
  <si>
    <t>SL</t>
  </si>
  <si>
    <t>DATE</t>
  </si>
  <si>
    <t>LR NO</t>
  </si>
  <si>
    <t>FROM</t>
  </si>
  <si>
    <t>INV NO</t>
  </si>
  <si>
    <t>CASE</t>
  </si>
  <si>
    <t>RATE</t>
  </si>
  <si>
    <t>AMOUNT</t>
  </si>
  <si>
    <t>SORO</t>
  </si>
  <si>
    <t>BHOGRAI</t>
  </si>
  <si>
    <t>CHARAMPA</t>
  </si>
  <si>
    <t>DEOGARH</t>
  </si>
  <si>
    <t>RAIRANGPUR</t>
  </si>
  <si>
    <t>PURI</t>
  </si>
  <si>
    <t>HINJILIKATU</t>
  </si>
  <si>
    <t>DIGAPAHANDI</t>
  </si>
  <si>
    <t>BALAMUKULI</t>
  </si>
  <si>
    <t>JAJPUR TOWN</t>
  </si>
  <si>
    <t>CTC</t>
  </si>
  <si>
    <t>KUJANGA</t>
  </si>
  <si>
    <t>(RUPEES TWELVE THOUSAND EIGHT HUNDRED EIGHTY SIX ONLY)</t>
  </si>
  <si>
    <t>DD.CH.</t>
  </si>
  <si>
    <t>LR CH.</t>
  </si>
  <si>
    <t>Kindly, verify &amp; confirm within 7 days, else GST will be filed by 20th Aug, 2024. 
GST to be paid by Consignor under Reverse Charge Mechanism(RCM) as per GST.</t>
  </si>
  <si>
    <t xml:space="preserve">Bill Date:31/07/2024
Bill NO : 14468
Total Amount: 14886.00
</t>
  </si>
  <si>
    <t xml:space="preserve">
HEERALAL PARMANAND
Address:SHRI SHYAM KUTIR 192, MANIK GHOSH BAZAR,MANIKGHOSH BAZAR-753002 ODISHA,9437558286
GST No:21AASPJ8267E1ZJ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</si>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</sst>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7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776"/>
          <a:ext cx="423862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Q18" sqref="Q18"/>
    </sheetView>
  </sheetViews>
  <sheetFormatPr defaultRowHeight="15"/>
  <cols>
    <col min="1" max="1" width="3.7109375" style="1" customWidth="1"/>
    <col min="2" max="2" width="10" style="1" customWidth="1"/>
    <col min="3" max="3" width="12" style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6.42578125" style="1" customWidth="1"/>
    <col min="8" max="8" width="7.42578125" style="2" customWidth="1"/>
    <col min="9" max="9" width="7.85546875" style="2" customWidth="1"/>
    <col min="10" max="10" width="7.140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3.5" customHeight="1">
      <c r="A2" s="17" t="s">
        <v>57</v>
      </c>
      <c r="B2" s="18"/>
      <c r="C2" s="18"/>
      <c r="D2" s="18"/>
      <c r="E2" s="18"/>
      <c r="F2" s="18"/>
      <c r="G2" s="18"/>
      <c r="H2" s="19"/>
      <c r="I2" s="20" t="s">
        <v>56</v>
      </c>
      <c r="J2" s="20"/>
      <c r="K2" s="20"/>
    </row>
    <row r="3" spans="1:11" s="1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58</v>
      </c>
      <c r="F3" s="5" t="s">
        <v>36</v>
      </c>
      <c r="G3" s="5" t="s">
        <v>37</v>
      </c>
      <c r="H3" s="9" t="s">
        <v>38</v>
      </c>
      <c r="I3" s="9" t="s">
        <v>53</v>
      </c>
      <c r="J3" s="9" t="s">
        <v>54</v>
      </c>
      <c r="K3" s="9" t="s">
        <v>39</v>
      </c>
    </row>
    <row r="4" spans="1:11">
      <c r="A4" s="21">
        <v>1</v>
      </c>
      <c r="B4" s="4" t="s">
        <v>1</v>
      </c>
      <c r="C4" s="4" t="s">
        <v>20</v>
      </c>
      <c r="D4" s="8" t="s">
        <v>50</v>
      </c>
      <c r="E4" s="4" t="s">
        <v>40</v>
      </c>
      <c r="F4" s="4" t="s">
        <v>2</v>
      </c>
      <c r="G4" s="4">
        <v>10</v>
      </c>
      <c r="H4" s="6">
        <f>VLOOKUP(E4,'[1]HEERALAL PARAMANAND'!$C$4:$D$247,2,FALSE)</f>
        <v>52</v>
      </c>
      <c r="I4" s="6">
        <f>VLOOKUP(E4,'[1]HEERALAL PARAMANAND'!$C$4:$E$247,3,FALSE)</f>
        <v>0</v>
      </c>
      <c r="J4" s="6">
        <v>20</v>
      </c>
      <c r="K4" s="6">
        <f>G4*H4+I4+J4</f>
        <v>540</v>
      </c>
    </row>
    <row r="5" spans="1:11">
      <c r="A5" s="21">
        <v>2</v>
      </c>
      <c r="B5" s="4" t="s">
        <v>1</v>
      </c>
      <c r="C5" s="4" t="s">
        <v>21</v>
      </c>
      <c r="D5" s="8" t="s">
        <v>50</v>
      </c>
      <c r="E5" s="4" t="s">
        <v>41</v>
      </c>
      <c r="F5" s="4" t="s">
        <v>3</v>
      </c>
      <c r="G5" s="4">
        <v>62</v>
      </c>
      <c r="H5" s="6">
        <f>VLOOKUP(E5,'[1]HEERALAL PARAMANAND'!$C$4:$D$247,2,FALSE)</f>
        <v>57</v>
      </c>
      <c r="I5" s="6">
        <v>1500</v>
      </c>
      <c r="J5" s="6">
        <v>20</v>
      </c>
      <c r="K5" s="6">
        <f>G5*H5+I5+J5</f>
        <v>5054</v>
      </c>
    </row>
    <row r="6" spans="1:11">
      <c r="A6" s="21">
        <v>3</v>
      </c>
      <c r="B6" s="4" t="s">
        <v>1</v>
      </c>
      <c r="C6" s="4" t="s">
        <v>22</v>
      </c>
      <c r="D6" s="8" t="s">
        <v>50</v>
      </c>
      <c r="E6" s="4" t="s">
        <v>41</v>
      </c>
      <c r="F6" s="4" t="s">
        <v>4</v>
      </c>
      <c r="G6" s="4">
        <v>50</v>
      </c>
      <c r="H6" s="6">
        <f>VLOOKUP(E6,'[1]HEERALAL PARAMANAND'!$C$4:$D$247,2,FALSE)</f>
        <v>57</v>
      </c>
      <c r="I6" s="6">
        <v>1500</v>
      </c>
      <c r="J6" s="6">
        <v>20</v>
      </c>
      <c r="K6" s="6">
        <f>G6*H6+I6+J6</f>
        <v>4370</v>
      </c>
    </row>
    <row r="7" spans="1:11">
      <c r="A7" s="21">
        <v>4</v>
      </c>
      <c r="B7" s="4" t="s">
        <v>5</v>
      </c>
      <c r="C7" s="4" t="s">
        <v>23</v>
      </c>
      <c r="D7" s="8" t="s">
        <v>50</v>
      </c>
      <c r="E7" s="4" t="s">
        <v>42</v>
      </c>
      <c r="F7" s="4" t="s">
        <v>6</v>
      </c>
      <c r="G7" s="4">
        <v>7</v>
      </c>
      <c r="H7" s="6">
        <f>VLOOKUP(E7,'[1]HEERALAL PARAMANAND'!$C$4:$D$247,2,FALSE)</f>
        <v>42</v>
      </c>
      <c r="I7" s="6">
        <f>VLOOKUP(E7,'[1]HEERALAL PARAMANAND'!$C$4:$E$247,3,FALSE)</f>
        <v>0</v>
      </c>
      <c r="J7" s="6">
        <v>20</v>
      </c>
      <c r="K7" s="6">
        <f>G7*H7+I7+J7</f>
        <v>314</v>
      </c>
    </row>
    <row r="8" spans="1:11">
      <c r="A8" s="21">
        <v>5</v>
      </c>
      <c r="B8" s="4" t="s">
        <v>7</v>
      </c>
      <c r="C8" s="4" t="s">
        <v>24</v>
      </c>
      <c r="D8" s="8" t="s">
        <v>50</v>
      </c>
      <c r="E8" s="4" t="s">
        <v>43</v>
      </c>
      <c r="F8" s="4" t="s">
        <v>8</v>
      </c>
      <c r="G8" s="4">
        <v>30</v>
      </c>
      <c r="H8" s="6">
        <f>VLOOKUP(E8,'[1]HEERALAL PARAMANAND'!$C$4:$D$247,2,FALSE)</f>
        <v>45</v>
      </c>
      <c r="I8" s="6">
        <f>VLOOKUP(E8,'[1]HEERALAL PARAMANAND'!$C$4:$E$247,3,FALSE)</f>
        <v>800</v>
      </c>
      <c r="J8" s="6">
        <v>20</v>
      </c>
      <c r="K8" s="6">
        <f>G8*H8+I8+J8</f>
        <v>2170</v>
      </c>
    </row>
    <row r="9" spans="1:11">
      <c r="A9" s="21">
        <v>6</v>
      </c>
      <c r="B9" s="4" t="s">
        <v>9</v>
      </c>
      <c r="C9" s="4" t="s">
        <v>25</v>
      </c>
      <c r="D9" s="8" t="s">
        <v>50</v>
      </c>
      <c r="E9" s="4" t="s">
        <v>44</v>
      </c>
      <c r="F9" s="4" t="s">
        <v>10</v>
      </c>
      <c r="G9" s="4">
        <v>4</v>
      </c>
      <c r="H9" s="6">
        <f>VLOOKUP(E9,'[1]HEERALAL PARAMANAND'!$C$4:$D$247,2,FALSE)</f>
        <v>77</v>
      </c>
      <c r="I9" s="6">
        <f>VLOOKUP(E9,'[1]HEERALAL PARAMANAND'!$C$4:$E$247,3,FALSE)</f>
        <v>0</v>
      </c>
      <c r="J9" s="6">
        <v>20</v>
      </c>
      <c r="K9" s="6">
        <f>G9*H9+I9+J9</f>
        <v>328</v>
      </c>
    </row>
    <row r="10" spans="1:11">
      <c r="A10" s="21">
        <v>7</v>
      </c>
      <c r="B10" s="4" t="s">
        <v>9</v>
      </c>
      <c r="C10" s="4" t="s">
        <v>26</v>
      </c>
      <c r="D10" s="8" t="s">
        <v>50</v>
      </c>
      <c r="E10" s="8" t="s">
        <v>51</v>
      </c>
      <c r="F10" s="4" t="s">
        <v>11</v>
      </c>
      <c r="G10" s="4">
        <v>3</v>
      </c>
      <c r="H10" s="6">
        <f>VLOOKUP(E10,'[1]HEERALAL PARAMANAND'!$C$4:$D$247,2,FALSE)</f>
        <v>38</v>
      </c>
      <c r="I10" s="6">
        <f>VLOOKUP(E10,'[1]HEERALAL PARAMANAND'!$C$4:$E$247,3,FALSE)</f>
        <v>0</v>
      </c>
      <c r="J10" s="6">
        <v>20</v>
      </c>
      <c r="K10" s="6">
        <f>G10*H10+I10+J10</f>
        <v>134</v>
      </c>
    </row>
    <row r="11" spans="1:11">
      <c r="A11" s="21">
        <v>8</v>
      </c>
      <c r="B11" s="4" t="s">
        <v>9</v>
      </c>
      <c r="C11" s="4" t="s">
        <v>27</v>
      </c>
      <c r="D11" s="8" t="s">
        <v>50</v>
      </c>
      <c r="E11" s="4" t="s">
        <v>45</v>
      </c>
      <c r="F11" s="4" t="s">
        <v>12</v>
      </c>
      <c r="G11" s="4">
        <v>10</v>
      </c>
      <c r="H11" s="6">
        <f>VLOOKUP(E11,'[1]HEERALAL PARAMANAND'!$C$4:$D$247,2,FALSE)</f>
        <v>38</v>
      </c>
      <c r="I11" s="6">
        <f>VLOOKUP(E11,'[1]HEERALAL PARAMANAND'!$C$4:$E$247,3,FALSE)</f>
        <v>0</v>
      </c>
      <c r="J11" s="6">
        <v>20</v>
      </c>
      <c r="K11" s="6">
        <f>G11*H11+I11+J11</f>
        <v>400</v>
      </c>
    </row>
    <row r="12" spans="1:11">
      <c r="A12" s="21">
        <v>9</v>
      </c>
      <c r="B12" s="4" t="s">
        <v>9</v>
      </c>
      <c r="C12" s="4" t="s">
        <v>28</v>
      </c>
      <c r="D12" s="8" t="s">
        <v>50</v>
      </c>
      <c r="E12" s="4" t="s">
        <v>46</v>
      </c>
      <c r="F12" s="4" t="s">
        <v>17</v>
      </c>
      <c r="G12" s="4">
        <v>2</v>
      </c>
      <c r="H12" s="6">
        <f>VLOOKUP(E12,'[1]HEERALAL PARAMANAND'!$C$4:$D$247,2,FALSE)</f>
        <v>38</v>
      </c>
      <c r="I12" s="6">
        <f>VLOOKUP(E12,'[1]HEERALAL PARAMANAND'!$C$4:$E$247,3,FALSE)</f>
        <v>400</v>
      </c>
      <c r="J12" s="6">
        <v>20</v>
      </c>
      <c r="K12" s="6">
        <f>G12*H12+I12+J12</f>
        <v>496</v>
      </c>
    </row>
    <row r="13" spans="1:11">
      <c r="A13" s="21">
        <v>10</v>
      </c>
      <c r="B13" s="4" t="s">
        <v>9</v>
      </c>
      <c r="C13" s="4" t="s">
        <v>29</v>
      </c>
      <c r="D13" s="8" t="s">
        <v>50</v>
      </c>
      <c r="E13" s="4" t="s">
        <v>47</v>
      </c>
      <c r="F13" s="4" t="s">
        <v>18</v>
      </c>
      <c r="G13" s="4">
        <v>5</v>
      </c>
      <c r="H13" s="6">
        <f>VLOOKUP(E13,'[1]HEERALAL PARAMANAND'!$C$4:$D$247,2,FALSE)</f>
        <v>52</v>
      </c>
      <c r="I13" s="6">
        <f>VLOOKUP(E13,'[1]HEERALAL PARAMANAND'!$C$4:$E$247,3,FALSE)</f>
        <v>0</v>
      </c>
      <c r="J13" s="6">
        <v>20</v>
      </c>
      <c r="K13" s="6">
        <f>G13*H13+I13+J13</f>
        <v>280</v>
      </c>
    </row>
    <row r="14" spans="1:11">
      <c r="A14" s="21">
        <v>11</v>
      </c>
      <c r="B14" s="4" t="s">
        <v>13</v>
      </c>
      <c r="C14" s="4" t="s">
        <v>30</v>
      </c>
      <c r="D14" s="8" t="s">
        <v>50</v>
      </c>
      <c r="E14" s="4" t="s">
        <v>48</v>
      </c>
      <c r="F14" s="4" t="s">
        <v>14</v>
      </c>
      <c r="G14" s="4">
        <v>10</v>
      </c>
      <c r="H14" s="6">
        <f>VLOOKUP(E14,'[1]HEERALAL PARAMANAND'!$C$4:$D$247,2,FALSE)</f>
        <v>38</v>
      </c>
      <c r="I14" s="6">
        <f>VLOOKUP(E14,'[1]HEERALAL PARAMANAND'!$C$4:$E$247,3,FALSE)</f>
        <v>0</v>
      </c>
      <c r="J14" s="6">
        <v>20</v>
      </c>
      <c r="K14" s="6">
        <f>G14*H14+I14+J14</f>
        <v>400</v>
      </c>
    </row>
    <row r="15" spans="1:11">
      <c r="A15" s="21">
        <v>12</v>
      </c>
      <c r="B15" s="4" t="s">
        <v>15</v>
      </c>
      <c r="C15" s="4" t="s">
        <v>31</v>
      </c>
      <c r="D15" s="8" t="s">
        <v>50</v>
      </c>
      <c r="E15" s="4" t="s">
        <v>49</v>
      </c>
      <c r="F15" s="4" t="s">
        <v>16</v>
      </c>
      <c r="G15" s="4">
        <v>10</v>
      </c>
      <c r="H15" s="6">
        <f>VLOOKUP(E15,'[1]HEERALAL PARAMANAND'!$C$4:$D$247,2,FALSE)</f>
        <v>38</v>
      </c>
      <c r="I15" s="6">
        <f>VLOOKUP(E15,'[1]HEERALAL PARAMANAND'!$C$4:$E$247,3,FALSE)</f>
        <v>0</v>
      </c>
      <c r="J15" s="6">
        <v>20</v>
      </c>
      <c r="K15" s="6">
        <f>G15*H15+I15+J15</f>
        <v>400</v>
      </c>
    </row>
    <row r="16" spans="1:11" s="3" customFormat="1">
      <c r="A16" s="11" t="s">
        <v>52</v>
      </c>
      <c r="B16" s="12"/>
      <c r="C16" s="12"/>
      <c r="D16" s="12"/>
      <c r="E16" s="12"/>
      <c r="F16" s="12"/>
      <c r="G16" s="12"/>
      <c r="H16" s="13"/>
      <c r="I16" s="13"/>
      <c r="J16" s="14"/>
      <c r="K16" s="7">
        <f>SUM(K4:K15)</f>
        <v>14886</v>
      </c>
    </row>
    <row r="17" spans="1:11" s="3" customFormat="1" ht="30" customHeight="1">
      <c r="A17" s="15" t="s">
        <v>55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 s="3" customFormat="1" ht="30" customHeight="1">
      <c r="A18" s="15" t="s">
        <v>19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 s="3" customFormat="1" ht="14.25" customHeight="1">
      <c r="G19" s="22">
        <f>SUM(G4:G15)</f>
        <v>203</v>
      </c>
      <c r="H19" s="23"/>
      <c r="I19" s="23"/>
      <c r="J19" s="23"/>
      <c r="K19" s="23"/>
    </row>
  </sheetData>
  <sortState ref="B4:K15">
    <sortCondition ref="B4:B15"/>
    <sortCondition ref="C4:C15"/>
  </sortState>
  <mergeCells count="7">
    <mergeCell ref="A16:J16"/>
    <mergeCell ref="A17:K17"/>
    <mergeCell ref="A18:K18"/>
    <mergeCell ref="A1:H1"/>
    <mergeCell ref="A2:H2"/>
    <mergeCell ref="I1:K1"/>
    <mergeCell ref="I2:K2"/>
  </mergeCells>
  <pageMargins left="0.35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2024-08-13T06:27:34Z</cp:lastPrinted>
  <dcterms:created xsi:type="dcterms:W3CDTF">2024-08-10T05:56:38Z</dcterms:created>
  <dcterms:modified xsi:type="dcterms:W3CDTF">2024-08-13T06:27:34Z</dcterms:modified>
</cp:coreProperties>
</file>