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Invoice!$A$3:$N$48</definedName>
    <definedName name="_xlnm.Print_Titles" localSheetId="0">Invoice!$2:$2</definedName>
    <definedName name="_xlnm.Print_Titles" localSheetId="1">Sheet1!$2:$2</definedName>
  </definedNames>
  <calcPr calcId="124519"/>
</workbook>
</file>

<file path=xl/calcChain.xml><?xml version="1.0" encoding="utf-8"?>
<calcChain xmlns="http://schemas.openxmlformats.org/spreadsheetml/2006/main">
  <c r="G46" i="1"/>
  <c r="I44"/>
  <c r="H44"/>
  <c r="K44" s="1"/>
  <c r="I43"/>
  <c r="H43"/>
  <c r="K43" s="1"/>
  <c r="I42"/>
  <c r="H42"/>
  <c r="K42" s="1"/>
  <c r="I41"/>
  <c r="H41"/>
  <c r="K41" s="1"/>
  <c r="I40"/>
  <c r="H40"/>
  <c r="K40" s="1"/>
  <c r="I39"/>
  <c r="H39"/>
  <c r="K39" s="1"/>
  <c r="I38"/>
  <c r="H38"/>
  <c r="K38" s="1"/>
  <c r="I37"/>
  <c r="H37"/>
  <c r="K37" s="1"/>
  <c r="I36"/>
  <c r="H36"/>
  <c r="K36" s="1"/>
  <c r="I35"/>
  <c r="H35"/>
  <c r="K35" s="1"/>
  <c r="I34"/>
  <c r="H34"/>
  <c r="K34" s="1"/>
  <c r="I33"/>
  <c r="H33"/>
  <c r="K33" s="1"/>
  <c r="I32"/>
  <c r="H32"/>
  <c r="K32" s="1"/>
  <c r="I31"/>
  <c r="H31"/>
  <c r="K31" s="1"/>
  <c r="I30"/>
  <c r="H30"/>
  <c r="K30" s="1"/>
  <c r="I29"/>
  <c r="H29"/>
  <c r="K29" s="1"/>
  <c r="I28"/>
  <c r="H28"/>
  <c r="K28" s="1"/>
  <c r="I27"/>
  <c r="H27"/>
  <c r="K27" s="1"/>
  <c r="I26"/>
  <c r="H26"/>
  <c r="K26" s="1"/>
  <c r="I25"/>
  <c r="H25"/>
  <c r="K25" s="1"/>
  <c r="I24"/>
  <c r="H24"/>
  <c r="K24" s="1"/>
  <c r="I23"/>
  <c r="H23"/>
  <c r="K23" s="1"/>
  <c r="I22"/>
  <c r="H22"/>
  <c r="K22" s="1"/>
  <c r="I21"/>
  <c r="H21"/>
  <c r="K21" s="1"/>
  <c r="I20"/>
  <c r="H20"/>
  <c r="K20" s="1"/>
  <c r="I19"/>
  <c r="H19"/>
  <c r="K19" s="1"/>
  <c r="I18"/>
  <c r="H18"/>
  <c r="K18" s="1"/>
  <c r="I17"/>
  <c r="H17"/>
  <c r="K17" s="1"/>
  <c r="I16"/>
  <c r="H16"/>
  <c r="K16" s="1"/>
  <c r="I15"/>
  <c r="H15"/>
  <c r="K15" s="1"/>
  <c r="I14"/>
  <c r="H14"/>
  <c r="K14" s="1"/>
  <c r="I13"/>
  <c r="H13"/>
  <c r="K13" s="1"/>
  <c r="I12"/>
  <c r="H12"/>
  <c r="K12" s="1"/>
  <c r="I11"/>
  <c r="H11"/>
  <c r="K11" s="1"/>
  <c r="I10"/>
  <c r="H10"/>
  <c r="K10" s="1"/>
  <c r="I9"/>
  <c r="H9"/>
  <c r="K9" s="1"/>
  <c r="I8"/>
  <c r="H8"/>
  <c r="K8" s="1"/>
  <c r="I7"/>
  <c r="H7"/>
  <c r="K7" s="1"/>
  <c r="I6"/>
  <c r="H6"/>
  <c r="K6" s="1"/>
  <c r="I5"/>
  <c r="H5"/>
  <c r="K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I4"/>
  <c r="H4"/>
  <c r="K4" l="1"/>
  <c r="K45" s="1"/>
  <c r="A4" i="2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</calcChain>
</file>

<file path=xl/sharedStrings.xml><?xml version="1.0" encoding="utf-8"?>
<sst xmlns="http://schemas.openxmlformats.org/spreadsheetml/2006/main" count="430" uniqueCount="308">
  <si>
    <t>Invoice
PRAGATI LOGISTICS,SAMANTA SAHI KHUNTIA LANE,8984191006
GST :21AGHPB9356M1Z9</t>
  </si>
  <si>
    <t>DATE</t>
  </si>
  <si>
    <t>CASE</t>
  </si>
  <si>
    <t>RATE</t>
  </si>
  <si>
    <t>BATTERY</t>
  </si>
  <si>
    <t>Thanking you for your business.
PRAGATI LOGISTICS</t>
  </si>
  <si>
    <t>BHUBANESWAR</t>
  </si>
  <si>
    <t>KENDRAPARA</t>
  </si>
  <si>
    <t>SAMBALPUR</t>
  </si>
  <si>
    <t>PURI</t>
  </si>
  <si>
    <t>NIMAPARA</t>
  </si>
  <si>
    <t>BANKI</t>
  </si>
  <si>
    <t>PHULBANI</t>
  </si>
  <si>
    <t>JARKA</t>
  </si>
  <si>
    <t>BALICHANDRAPUR</t>
  </si>
  <si>
    <t>DHENKANAL</t>
  </si>
  <si>
    <t>JAJPUR ROAD</t>
  </si>
  <si>
    <t>ANGUL</t>
  </si>
  <si>
    <t>JAJPUR TOWN</t>
  </si>
  <si>
    <t>BHADRAK</t>
  </si>
  <si>
    <t>RAHAMA</t>
  </si>
  <si>
    <t>SORO</t>
  </si>
  <si>
    <t>BALASORE</t>
  </si>
  <si>
    <t>JAGATSINGHPUR</t>
  </si>
  <si>
    <t>BALUGAON</t>
  </si>
  <si>
    <t>BERHAMPUR</t>
  </si>
  <si>
    <t>DD.CH.</t>
  </si>
  <si>
    <t>AMT.</t>
  </si>
  <si>
    <t>TANGI</t>
  </si>
  <si>
    <t>FROM</t>
  </si>
  <si>
    <t>CTC</t>
  </si>
  <si>
    <t>DESTINATION</t>
  </si>
  <si>
    <t>NEW RATE/ KG.</t>
  </si>
  <si>
    <t>HML</t>
  </si>
  <si>
    <t>LR.CH</t>
  </si>
  <si>
    <t>ANANDPUR</t>
  </si>
  <si>
    <t>ASKA</t>
  </si>
  <si>
    <t>ATHAMALLIK</t>
  </si>
  <si>
    <t>BADAGON</t>
  </si>
  <si>
    <t>BALAKATI</t>
  </si>
  <si>
    <t>BALIANTA</t>
  </si>
  <si>
    <t>BALIAPAL</t>
  </si>
  <si>
    <t>BAMARA</t>
  </si>
  <si>
    <t>BANDHABAHAL</t>
  </si>
  <si>
    <t>BARAGARH</t>
  </si>
  <si>
    <t>BARAMBA</t>
  </si>
  <si>
    <t>BARBIL</t>
  </si>
  <si>
    <t>BARGAON</t>
  </si>
  <si>
    <t>BARIPADA</t>
  </si>
  <si>
    <t>BARPALI</t>
  </si>
  <si>
    <t>BASTA</t>
  </si>
  <si>
    <t>BHANJANAGAR</t>
  </si>
  <si>
    <t>BHAWANIPATNA</t>
  </si>
  <si>
    <t>BHOGRAI</t>
  </si>
  <si>
    <t>BHUBAN</t>
  </si>
  <si>
    <t>BINKA</t>
  </si>
  <si>
    <t>BIRIDI</t>
  </si>
  <si>
    <t>BIRMITRAPUR</t>
  </si>
  <si>
    <t>BISAM CUTTACK</t>
  </si>
  <si>
    <t>BOINDA</t>
  </si>
  <si>
    <t>BOLANGIR</t>
  </si>
  <si>
    <t>BOUDH</t>
  </si>
  <si>
    <t>BRAHMABARADA</t>
  </si>
  <si>
    <t>BRAHMAGIRI</t>
  </si>
  <si>
    <t>BRAJARAJNAGAR</t>
  </si>
  <si>
    <t>CHAMPUA</t>
  </si>
  <si>
    <t>CHANDANESWAR</t>
  </si>
  <si>
    <t>CHANDANPUR</t>
  </si>
  <si>
    <t>CHANDBALI</t>
  </si>
  <si>
    <t>CHANDPUR</t>
  </si>
  <si>
    <t>CHARAMPA</t>
  </si>
  <si>
    <t>CHHATRAPUR</t>
  </si>
  <si>
    <t>CHIKITI</t>
  </si>
  <si>
    <t>DASPALLA</t>
  </si>
  <si>
    <t>DELANGA</t>
  </si>
  <si>
    <t>DEOGARH</t>
  </si>
  <si>
    <t>DHAMARA</t>
  </si>
  <si>
    <t>DHAMNAGAR</t>
  </si>
  <si>
    <t>G.UDAYAGIRI</t>
  </si>
  <si>
    <t>GODBHAGA</t>
  </si>
  <si>
    <t>GUDARI</t>
  </si>
  <si>
    <t>GUMULI</t>
  </si>
  <si>
    <t>GUNUPUR</t>
  </si>
  <si>
    <t>HINJILIKATU</t>
  </si>
  <si>
    <t>JALESWAR</t>
  </si>
  <si>
    <t>JARAPADA</t>
  </si>
  <si>
    <t>JATNI</t>
  </si>
  <si>
    <t>JEYPORE</t>
  </si>
  <si>
    <t>JHARSUGUDA</t>
  </si>
  <si>
    <t>JODA</t>
  </si>
  <si>
    <t>KABISURYANAGAR</t>
  </si>
  <si>
    <t>KANTABANJI</t>
  </si>
  <si>
    <t>KARANJIA</t>
  </si>
  <si>
    <t>KEONJHAR</t>
  </si>
  <si>
    <t>KESINGA</t>
  </si>
  <si>
    <t>KHALIKOT</t>
  </si>
  <si>
    <t>KHARIAR ROAD</t>
  </si>
  <si>
    <t>KHURDA</t>
  </si>
  <si>
    <t>KODALA</t>
  </si>
  <si>
    <t>KORAPUT</t>
  </si>
  <si>
    <t>KUAKHIA</t>
  </si>
  <si>
    <t>KUMULI</t>
  </si>
  <si>
    <t>MEDINIPUR</t>
  </si>
  <si>
    <t>MUNIGUDA</t>
  </si>
  <si>
    <t>NABARANGPUR</t>
  </si>
  <si>
    <t>NAYAGARH</t>
  </si>
  <si>
    <t>NIALI</t>
  </si>
  <si>
    <t>NILAGIRI</t>
  </si>
  <si>
    <t>NUAPARA</t>
  </si>
  <si>
    <t>PADIABAHAL</t>
  </si>
  <si>
    <t>PADMAPUR</t>
  </si>
  <si>
    <t>PARADEEP</t>
  </si>
  <si>
    <t xml:space="preserve">PARALAKHEMUNDI </t>
  </si>
  <si>
    <t>PATNAGARH</t>
  </si>
  <si>
    <t>PATTAMUNDAI</t>
  </si>
  <si>
    <t>POLSORA</t>
  </si>
  <si>
    <t>RAIRANGPUR</t>
  </si>
  <si>
    <t>RAJ KHARIAR</t>
  </si>
  <si>
    <t>RAJGANGPUR</t>
  </si>
  <si>
    <t>RAMBHA</t>
  </si>
  <si>
    <t>RAYAGADA</t>
  </si>
  <si>
    <t>REDHAKHOL</t>
  </si>
  <si>
    <t>ROURKELA</t>
  </si>
  <si>
    <t>SHERGARH</t>
  </si>
  <si>
    <t>SIMILIGUDA</t>
  </si>
  <si>
    <t>SINGLA</t>
  </si>
  <si>
    <t>SONEPUR</t>
  </si>
  <si>
    <t>SORODA</t>
  </si>
  <si>
    <t>SUNDERGARH</t>
  </si>
  <si>
    <t>TALCHER</t>
  </si>
  <si>
    <t>TIKABALI</t>
  </si>
  <si>
    <t>TIKIRI</t>
  </si>
  <si>
    <t>TITILAGARH</t>
  </si>
  <si>
    <t>TURUMUNGA</t>
  </si>
  <si>
    <t>UDALA</t>
  </si>
  <si>
    <t>KOTPAD</t>
  </si>
  <si>
    <t>UMERKOT</t>
  </si>
  <si>
    <t>BELLAGUNTA</t>
  </si>
  <si>
    <t>MALKANGIRI</t>
  </si>
  <si>
    <t>ATHAGARH</t>
  </si>
  <si>
    <t>JUNAGARH</t>
  </si>
  <si>
    <t>CHOUDWAR</t>
  </si>
  <si>
    <t>KATHAGADA SAHI (CTC)</t>
  </si>
  <si>
    <t>PANKAPAL</t>
  </si>
  <si>
    <t>MAKALPUR</t>
  </si>
  <si>
    <t>MOUDA MAHANGA</t>
  </si>
  <si>
    <t>KUJANGA</t>
  </si>
  <si>
    <t>RAMCHANDRAPUR</t>
  </si>
  <si>
    <t>BELIAPAL</t>
  </si>
  <si>
    <t>PALASUDHA</t>
  </si>
  <si>
    <t>DAMANJODI</t>
  </si>
  <si>
    <t>KHATIGUDA</t>
  </si>
  <si>
    <t>CHHENAPADI</t>
  </si>
  <si>
    <t>HATATOTA</t>
  </si>
  <si>
    <t>ORKEL / BALIMELA</t>
  </si>
  <si>
    <t>BHANDARIPOKHARI</t>
  </si>
  <si>
    <t>ORIKANTA</t>
  </si>
  <si>
    <t>AGARPADA</t>
  </si>
  <si>
    <t>MARSHAGHAI</t>
  </si>
  <si>
    <t>TARBHA</t>
  </si>
  <si>
    <t>BALIGUDA</t>
  </si>
  <si>
    <t>DARINIGIBADI</t>
  </si>
  <si>
    <t>GOPALPUR</t>
  </si>
  <si>
    <t>BELPAHAR</t>
  </si>
  <si>
    <t>EASTERN GOURMENT PVT LTD</t>
  </si>
  <si>
    <t>SL.</t>
  </si>
  <si>
    <t>LR NO.</t>
  </si>
  <si>
    <t>KAKATPUR</t>
  </si>
  <si>
    <t>LR CH.</t>
  </si>
  <si>
    <t>TO, 
ORISSA SALES NETWORK  PRIVATE LIMITED
Address: HOLDING NO.204, WARD NO.20  FRIENDS COLONY CANAL ROAD 753001 CUTTACK,9437013276
GST No: 21AAACO8835E1ZP</t>
  </si>
  <si>
    <t>PRODUCT</t>
  </si>
  <si>
    <t>INV. NO.</t>
  </si>
  <si>
    <t>SIMINAI</t>
  </si>
  <si>
    <t>PARTY NAME</t>
  </si>
  <si>
    <t>SAI TRADERS BBSR</t>
  </si>
  <si>
    <t>PANCHANAN ENTERPRISES</t>
  </si>
  <si>
    <t>HAPPY ELECTRONICS</t>
  </si>
  <si>
    <t>SAHOO ENTERPRISES</t>
  </si>
  <si>
    <t>GALAXY ENTERPRISES</t>
  </si>
  <si>
    <t>MUDULI AGENCY</t>
  </si>
  <si>
    <t>KAMAKHYANAGAR</t>
  </si>
  <si>
    <t>Kindly, verify &amp; confirm within 7 days, else GST will be filed by 20th OCT, 2024.
GST to be paid by Consignor under Reverse Charge Mechanism(RCM) as per GST.</t>
  </si>
  <si>
    <t>02/9/2024</t>
  </si>
  <si>
    <t>PL/DO/10910</t>
  </si>
  <si>
    <t>2387</t>
  </si>
  <si>
    <t>NEW BAITARANI</t>
  </si>
  <si>
    <t>PL/DO/10913</t>
  </si>
  <si>
    <t>2386</t>
  </si>
  <si>
    <t>03/9/2024</t>
  </si>
  <si>
    <t>PL/DO/11003</t>
  </si>
  <si>
    <t>2398</t>
  </si>
  <si>
    <t>TRIPATHY ELECTRICAL</t>
  </si>
  <si>
    <t>PL/DO/11004</t>
  </si>
  <si>
    <t>2397</t>
  </si>
  <si>
    <t xml:space="preserve">SAI TRADERS </t>
  </si>
  <si>
    <t>07/9/2024</t>
  </si>
  <si>
    <t>PL/DO/11423</t>
  </si>
  <si>
    <t>2472</t>
  </si>
  <si>
    <t>SAROJINI TRADERS</t>
  </si>
  <si>
    <t>09/9/2024</t>
  </si>
  <si>
    <t>PL/DO/11466</t>
  </si>
  <si>
    <t>2486</t>
  </si>
  <si>
    <t>PL/DO/11467</t>
  </si>
  <si>
    <t>2459</t>
  </si>
  <si>
    <t>10/9/2024</t>
  </si>
  <si>
    <t>PL/DO/11550</t>
  </si>
  <si>
    <t>2497</t>
  </si>
  <si>
    <t>TARENI ELECTRICALS</t>
  </si>
  <si>
    <t>PL/DO/11561</t>
  </si>
  <si>
    <t>2479</t>
  </si>
  <si>
    <t>12/9/2024</t>
  </si>
  <si>
    <t>PL/DO/11703</t>
  </si>
  <si>
    <t>2517</t>
  </si>
  <si>
    <t>NABIN ELECTRICAL</t>
  </si>
  <si>
    <t>PL/DO/11704</t>
  </si>
  <si>
    <t>2518</t>
  </si>
  <si>
    <t>NUAPATNA</t>
  </si>
  <si>
    <t xml:space="preserve">SAI SANKAR BATTERY </t>
  </si>
  <si>
    <t>PL/DO/11721</t>
  </si>
  <si>
    <t>2513</t>
  </si>
  <si>
    <t>13/9/2024</t>
  </si>
  <si>
    <t>PL/DO/11843</t>
  </si>
  <si>
    <t>2508</t>
  </si>
  <si>
    <t>UTKAL ELECTRONICS AND ELECTRICAL</t>
  </si>
  <si>
    <t>PL/DO/11846</t>
  </si>
  <si>
    <t>2533</t>
  </si>
  <si>
    <t>PL/DO/11942</t>
  </si>
  <si>
    <t>2538</t>
  </si>
  <si>
    <t>PIPILI</t>
  </si>
  <si>
    <t>SAHOO ELECTRICALS</t>
  </si>
  <si>
    <t>16/9/2024</t>
  </si>
  <si>
    <t>PL/DO/12110</t>
  </si>
  <si>
    <t>2561</t>
  </si>
  <si>
    <t>PL/MA/08388</t>
  </si>
  <si>
    <t>2555</t>
  </si>
  <si>
    <t>UNITED SALES AGENCY</t>
  </si>
  <si>
    <t>17/9/2024</t>
  </si>
  <si>
    <t>PL/DO/12112</t>
  </si>
  <si>
    <t>2547</t>
  </si>
  <si>
    <t>GEETA METAL WORKS</t>
  </si>
  <si>
    <t>PL/DO/12113</t>
  </si>
  <si>
    <t>2574</t>
  </si>
  <si>
    <t>B S ENTERPRISES</t>
  </si>
  <si>
    <t>PL/DO/12114</t>
  </si>
  <si>
    <t>2571</t>
  </si>
  <si>
    <t>GAYATRI ELECTRICALS</t>
  </si>
  <si>
    <t>PL/DO/12115</t>
  </si>
  <si>
    <t>2572</t>
  </si>
  <si>
    <t>CHAKADOLA ENTERPRISES</t>
  </si>
  <si>
    <t>PL/DO/12162</t>
  </si>
  <si>
    <t>2594</t>
  </si>
  <si>
    <t>20/9/2024</t>
  </si>
  <si>
    <t>PL/DO/12396</t>
  </si>
  <si>
    <t>2627</t>
  </si>
  <si>
    <t>LAXMI WIRE HOUSE</t>
  </si>
  <si>
    <t>PL/DO/12400</t>
  </si>
  <si>
    <t>2628</t>
  </si>
  <si>
    <t>NARSINGHPUR</t>
  </si>
  <si>
    <t>JAGANNATH TRADERS</t>
  </si>
  <si>
    <t>22/9/2024</t>
  </si>
  <si>
    <t>PL/DO/12606</t>
  </si>
  <si>
    <t>2663</t>
  </si>
  <si>
    <t>OMM ELECTRONICS</t>
  </si>
  <si>
    <t>24/9/2024</t>
  </si>
  <si>
    <t>PL/DO/12706</t>
  </si>
  <si>
    <t>2684</t>
  </si>
  <si>
    <t>PRAHIL ELECTRICAL</t>
  </si>
  <si>
    <t>PL/JA/14663</t>
  </si>
  <si>
    <t>2698</t>
  </si>
  <si>
    <t>damana</t>
  </si>
  <si>
    <t>25/9/2024</t>
  </si>
  <si>
    <t>PL/DO/12759</t>
  </si>
  <si>
    <t>2713</t>
  </si>
  <si>
    <t>NATIONAL ELECTRONICS</t>
  </si>
  <si>
    <t>PL/DO/12760</t>
  </si>
  <si>
    <t>2717</t>
  </si>
  <si>
    <t>PL/DO/12766</t>
  </si>
  <si>
    <t>2714</t>
  </si>
  <si>
    <t>PL/DO/12767</t>
  </si>
  <si>
    <t>2704</t>
  </si>
  <si>
    <t>PL/DO/12768</t>
  </si>
  <si>
    <t>2709</t>
  </si>
  <si>
    <t>PL/DO/12817</t>
  </si>
  <si>
    <t>2727</t>
  </si>
  <si>
    <t xml:space="preserve">BHARAT ELECTRONICS AND ITC </t>
  </si>
  <si>
    <t>PL/DO/12818</t>
  </si>
  <si>
    <t>2736</t>
  </si>
  <si>
    <t>PL/DO/12819</t>
  </si>
  <si>
    <t>2728</t>
  </si>
  <si>
    <t>SUDHA MOBILE ATHAGARH</t>
  </si>
  <si>
    <t>PL/DO/12820</t>
  </si>
  <si>
    <t>2737</t>
  </si>
  <si>
    <t>27/9/2024</t>
  </si>
  <si>
    <t>PL/DO/13027</t>
  </si>
  <si>
    <t>2768</t>
  </si>
  <si>
    <t>SWAGAT ENTERPRISES</t>
  </si>
  <si>
    <t>PL/DO/13028</t>
  </si>
  <si>
    <t>2764</t>
  </si>
  <si>
    <t>30/9/2024</t>
  </si>
  <si>
    <t>PL/DO/13199</t>
  </si>
  <si>
    <t>2789</t>
  </si>
  <si>
    <t>PL/DO/13200</t>
  </si>
  <si>
    <t>2784</t>
  </si>
  <si>
    <t>PL/DO/13201</t>
  </si>
  <si>
    <t>2783</t>
  </si>
  <si>
    <t>MANASH AUTO ELECTRICAL</t>
  </si>
  <si>
    <t>(RUPEES FIFTEEN THOUSAND THREE HUNDRED EIGHTY SIX ONLY)</t>
  </si>
  <si>
    <t>Bill Date: 30/09/2024
Bill NO : 22633
Total Amount: 15386.00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</si>
</sst>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indexed="8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wrapText="1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/>
    <xf numFmtId="2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/>
    <xf numFmtId="2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0" fillId="0" borderId="1" xfId="0" applyNumberFormat="1" applyFont="1" applyBorder="1"/>
    <xf numFmtId="2" fontId="0" fillId="0" borderId="1" xfId="0" applyNumberFormat="1" applyFont="1" applyBorder="1"/>
    <xf numFmtId="2" fontId="0" fillId="0" borderId="0" xfId="0" applyNumberFormat="1" applyFont="1" applyAlignment="1">
      <alignment wrapText="1"/>
    </xf>
    <xf numFmtId="0" fontId="0" fillId="0" borderId="9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0" fillId="0" borderId="2" xfId="0" applyNumberFormat="1" applyFont="1" applyBorder="1"/>
    <xf numFmtId="2" fontId="0" fillId="0" borderId="0" xfId="0" applyNumberFormat="1" applyFont="1"/>
    <xf numFmtId="0" fontId="0" fillId="0" borderId="15" xfId="0" applyNumberFormat="1" applyFont="1" applyBorder="1"/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0" fillId="0" borderId="1" xfId="0" applyNumberFormat="1" applyBorder="1"/>
    <xf numFmtId="0" fontId="0" fillId="0" borderId="0" xfId="0" applyNumberFormat="1" applyFont="1" applyAlignment="1">
      <alignment horizontal="right"/>
    </xf>
    <xf numFmtId="0" fontId="7" fillId="0" borderId="2" xfId="0" applyNumberFormat="1" applyFont="1" applyBorder="1"/>
    <xf numFmtId="0" fontId="1" fillId="0" borderId="14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0" fillId="0" borderId="19" xfId="0" applyNumberFormat="1" applyBorder="1"/>
    <xf numFmtId="2" fontId="0" fillId="0" borderId="19" xfId="0" applyNumberFormat="1" applyFont="1" applyBorder="1"/>
    <xf numFmtId="0" fontId="0" fillId="0" borderId="20" xfId="0" applyNumberFormat="1" applyFont="1" applyBorder="1"/>
    <xf numFmtId="2" fontId="1" fillId="0" borderId="12" xfId="0" applyNumberFormat="1" applyFont="1" applyBorder="1" applyAlignment="1">
      <alignment horizontal="right" vertical="center"/>
    </xf>
    <xf numFmtId="0" fontId="0" fillId="0" borderId="13" xfId="0" applyNumberFormat="1" applyFont="1" applyBorder="1" applyAlignment="1">
      <alignment horizontal="right"/>
    </xf>
    <xf numFmtId="0" fontId="1" fillId="0" borderId="10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7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9524</xdr:rowOff>
    </xdr:from>
    <xdr:to>
      <xdr:col>7</xdr:col>
      <xdr:colOff>476250</xdr:colOff>
      <xdr:row>0</xdr:row>
      <xdr:rowOff>790575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524"/>
          <a:ext cx="4800602" cy="7810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4">
          <cell r="C4" t="str">
            <v>BALASORE</v>
          </cell>
          <cell r="D4">
            <v>58</v>
          </cell>
          <cell r="E4">
            <v>101</v>
          </cell>
        </row>
        <row r="5">
          <cell r="C5" t="str">
            <v>CHARAMPA</v>
          </cell>
          <cell r="D5">
            <v>58</v>
          </cell>
        </row>
        <row r="6">
          <cell r="C6" t="str">
            <v>BALUGAON</v>
          </cell>
          <cell r="D6">
            <v>58</v>
          </cell>
        </row>
        <row r="7">
          <cell r="C7" t="str">
            <v>BHUBANESWAR</v>
          </cell>
          <cell r="D7">
            <v>47</v>
          </cell>
          <cell r="E7">
            <v>90</v>
          </cell>
        </row>
        <row r="8">
          <cell r="C8" t="str">
            <v>CHANDPUR</v>
          </cell>
          <cell r="D8">
            <v>58</v>
          </cell>
          <cell r="E8">
            <v>101</v>
          </cell>
        </row>
        <row r="9">
          <cell r="C9" t="str">
            <v>JATNI</v>
          </cell>
          <cell r="D9">
            <v>58</v>
          </cell>
          <cell r="E9">
            <v>101</v>
          </cell>
        </row>
        <row r="10">
          <cell r="C10" t="str">
            <v>JIGNIPUR</v>
          </cell>
          <cell r="D10">
            <v>58</v>
          </cell>
          <cell r="E10">
            <v>101</v>
          </cell>
        </row>
        <row r="11">
          <cell r="C11" t="str">
            <v>KESHPUR</v>
          </cell>
          <cell r="D11">
            <v>58</v>
          </cell>
        </row>
        <row r="12">
          <cell r="C12" t="str">
            <v>NAYAGARH</v>
          </cell>
          <cell r="D12">
            <v>58</v>
          </cell>
        </row>
        <row r="13">
          <cell r="C13" t="str">
            <v>NIMAPARA</v>
          </cell>
          <cell r="D13">
            <v>58</v>
          </cell>
          <cell r="E13">
            <v>101</v>
          </cell>
        </row>
        <row r="14">
          <cell r="C14" t="str">
            <v>PURI</v>
          </cell>
          <cell r="D14">
            <v>58</v>
          </cell>
          <cell r="E14">
            <v>101</v>
          </cell>
        </row>
        <row r="15">
          <cell r="C15" t="str">
            <v>TANGI</v>
          </cell>
          <cell r="D15">
            <v>58</v>
          </cell>
          <cell r="E15">
            <v>101</v>
          </cell>
        </row>
        <row r="16">
          <cell r="C16" t="str">
            <v>DHENKANAL</v>
          </cell>
          <cell r="D16">
            <v>58</v>
          </cell>
          <cell r="E16">
            <v>101</v>
          </cell>
        </row>
        <row r="17">
          <cell r="C17" t="str">
            <v>TALCHER</v>
          </cell>
          <cell r="D17">
            <v>69</v>
          </cell>
          <cell r="E17">
            <v>101</v>
          </cell>
        </row>
        <row r="18">
          <cell r="C18" t="str">
            <v>NTPC KANIHA</v>
          </cell>
          <cell r="D18">
            <v>74.5</v>
          </cell>
        </row>
        <row r="19">
          <cell r="C19" t="str">
            <v>KHURDA</v>
          </cell>
          <cell r="D19">
            <v>58</v>
          </cell>
          <cell r="E19">
            <v>101</v>
          </cell>
        </row>
        <row r="20">
          <cell r="C20" t="str">
            <v>BANARPAL</v>
          </cell>
          <cell r="D20">
            <v>74.5</v>
          </cell>
        </row>
        <row r="21">
          <cell r="C21" t="str">
            <v>JAJPUR ROAD</v>
          </cell>
          <cell r="D21">
            <v>58</v>
          </cell>
          <cell r="E21">
            <v>101</v>
          </cell>
        </row>
        <row r="22">
          <cell r="C22" t="str">
            <v>JAJPUR TOWN</v>
          </cell>
          <cell r="D22">
            <v>58</v>
          </cell>
          <cell r="E22">
            <v>101</v>
          </cell>
        </row>
        <row r="23">
          <cell r="C23" t="str">
            <v>BASUDEVPUR</v>
          </cell>
          <cell r="D23">
            <v>63.5</v>
          </cell>
          <cell r="E23">
            <v>125</v>
          </cell>
        </row>
        <row r="24">
          <cell r="C24" t="str">
            <v>PHULNAKHARA</v>
          </cell>
          <cell r="D24">
            <v>58</v>
          </cell>
        </row>
        <row r="25">
          <cell r="C25" t="str">
            <v>KENDRAPARA</v>
          </cell>
          <cell r="D25">
            <v>58</v>
          </cell>
          <cell r="E25">
            <v>101</v>
          </cell>
        </row>
        <row r="26">
          <cell r="C26" t="str">
            <v>PARADEEP</v>
          </cell>
          <cell r="D26">
            <v>58</v>
          </cell>
          <cell r="E26">
            <v>101</v>
          </cell>
        </row>
        <row r="27">
          <cell r="C27" t="str">
            <v>ANGUL</v>
          </cell>
          <cell r="D27">
            <v>58</v>
          </cell>
          <cell r="E27">
            <v>101</v>
          </cell>
        </row>
        <row r="28">
          <cell r="C28" t="str">
            <v>KUJANGA</v>
          </cell>
          <cell r="D28">
            <v>63.5</v>
          </cell>
          <cell r="E28">
            <v>101</v>
          </cell>
        </row>
        <row r="29">
          <cell r="C29" t="str">
            <v>KUAKHIA</v>
          </cell>
          <cell r="D29">
            <v>58</v>
          </cell>
        </row>
        <row r="30">
          <cell r="C30" t="str">
            <v>JAGATSINGHPUR</v>
          </cell>
          <cell r="D30">
            <v>58</v>
          </cell>
          <cell r="E30">
            <v>101</v>
          </cell>
        </row>
        <row r="31">
          <cell r="C31" t="str">
            <v>NAKHARA</v>
          </cell>
          <cell r="D31">
            <v>47</v>
          </cell>
        </row>
        <row r="32">
          <cell r="C32" t="str">
            <v>BHADRAK</v>
          </cell>
          <cell r="D32">
            <v>63.5</v>
          </cell>
          <cell r="E32">
            <v>101</v>
          </cell>
        </row>
        <row r="33">
          <cell r="C33" t="str">
            <v>NALCO</v>
          </cell>
          <cell r="D33">
            <v>63.5</v>
          </cell>
          <cell r="E33">
            <v>101</v>
          </cell>
        </row>
        <row r="34">
          <cell r="C34" t="str">
            <v>NIALI</v>
          </cell>
          <cell r="D34">
            <v>69</v>
          </cell>
          <cell r="E34">
            <v>110</v>
          </cell>
        </row>
        <row r="35">
          <cell r="C35" t="str">
            <v>KAKATPUR</v>
          </cell>
          <cell r="D35">
            <v>69</v>
          </cell>
          <cell r="E35">
            <v>120</v>
          </cell>
        </row>
        <row r="36">
          <cell r="C36" t="str">
            <v>BALICHANDRAPUR</v>
          </cell>
          <cell r="D36">
            <v>63.5</v>
          </cell>
          <cell r="E36">
            <v>125</v>
          </cell>
        </row>
        <row r="37">
          <cell r="C37" t="str">
            <v>BERHAMPUR</v>
          </cell>
          <cell r="D37">
            <v>63.5</v>
          </cell>
        </row>
        <row r="38">
          <cell r="C38" t="str">
            <v>JALESWAR</v>
          </cell>
          <cell r="D38">
            <v>74.5</v>
          </cell>
          <cell r="E38">
            <v>125</v>
          </cell>
        </row>
        <row r="39">
          <cell r="C39" t="str">
            <v>CHANDIKHOL</v>
          </cell>
          <cell r="D39">
            <v>58</v>
          </cell>
          <cell r="E39">
            <v>101</v>
          </cell>
        </row>
        <row r="40">
          <cell r="C40" t="str">
            <v>ADASPUR</v>
          </cell>
          <cell r="D40">
            <v>63.5</v>
          </cell>
        </row>
        <row r="41">
          <cell r="C41" t="str">
            <v>NISCHINTKOILI</v>
          </cell>
          <cell r="D41">
            <v>58</v>
          </cell>
          <cell r="E41">
            <v>101</v>
          </cell>
        </row>
        <row r="42">
          <cell r="C42" t="str">
            <v>CHOUDWAR</v>
          </cell>
          <cell r="D42">
            <v>69</v>
          </cell>
        </row>
        <row r="43">
          <cell r="C43" t="str">
            <v>MANGALPUR</v>
          </cell>
          <cell r="D43">
            <v>69</v>
          </cell>
        </row>
        <row r="44">
          <cell r="C44" t="str">
            <v>BANPUR</v>
          </cell>
          <cell r="D44">
            <v>63.5</v>
          </cell>
        </row>
        <row r="45">
          <cell r="C45" t="str">
            <v>PIPILI</v>
          </cell>
          <cell r="D45">
            <v>63.5</v>
          </cell>
          <cell r="E45">
            <v>101</v>
          </cell>
        </row>
        <row r="46">
          <cell r="C46" t="str">
            <v>PATTAMUNDAI</v>
          </cell>
          <cell r="D46">
            <v>63.5</v>
          </cell>
          <cell r="E46">
            <v>130</v>
          </cell>
        </row>
        <row r="47">
          <cell r="C47" t="str">
            <v>SORO</v>
          </cell>
          <cell r="D47">
            <v>63.5</v>
          </cell>
          <cell r="E47">
            <v>125</v>
          </cell>
        </row>
        <row r="48">
          <cell r="C48" t="str">
            <v>KAMAKHYANAGAR</v>
          </cell>
          <cell r="D48">
            <v>58</v>
          </cell>
          <cell r="E48">
            <v>130</v>
          </cell>
        </row>
        <row r="49">
          <cell r="C49" t="str">
            <v>RAHAMA</v>
          </cell>
          <cell r="D49">
            <v>58</v>
          </cell>
          <cell r="E49">
            <v>101</v>
          </cell>
        </row>
        <row r="50">
          <cell r="C50" t="str">
            <v>PANIKOILI</v>
          </cell>
          <cell r="D50">
            <v>58</v>
          </cell>
        </row>
        <row r="51">
          <cell r="C51" t="str">
            <v>CHANDANPUR</v>
          </cell>
          <cell r="D51">
            <v>58</v>
          </cell>
          <cell r="E51">
            <v>101</v>
          </cell>
        </row>
        <row r="52">
          <cell r="C52" t="str">
            <v>SALIPUR</v>
          </cell>
          <cell r="D52">
            <v>58</v>
          </cell>
          <cell r="E52">
            <v>101</v>
          </cell>
        </row>
        <row r="53">
          <cell r="C53" t="str">
            <v>NARSINGHPUR</v>
          </cell>
          <cell r="D53">
            <v>75</v>
          </cell>
          <cell r="E53">
            <v>135</v>
          </cell>
        </row>
        <row r="54">
          <cell r="C54" t="str">
            <v>ATHAGARH</v>
          </cell>
          <cell r="D54">
            <v>60</v>
          </cell>
          <cell r="E54">
            <v>101</v>
          </cell>
        </row>
        <row r="55">
          <cell r="C55" t="str">
            <v>BIJU NAGAR</v>
          </cell>
          <cell r="D55">
            <v>58</v>
          </cell>
        </row>
        <row r="56">
          <cell r="C56" t="str">
            <v>CHHATRAPUR</v>
          </cell>
          <cell r="D56">
            <v>63.5</v>
          </cell>
        </row>
        <row r="57">
          <cell r="C57" t="str">
            <v>MANIJANGA</v>
          </cell>
          <cell r="D57">
            <v>58</v>
          </cell>
        </row>
        <row r="58">
          <cell r="C58" t="str">
            <v>KUNDAI HATA</v>
          </cell>
          <cell r="D58">
            <v>79</v>
          </cell>
          <cell r="E58">
            <v>121</v>
          </cell>
        </row>
        <row r="59">
          <cell r="C59" t="str">
            <v>PAGA</v>
          </cell>
          <cell r="D59">
            <v>58</v>
          </cell>
          <cell r="E59">
            <v>101</v>
          </cell>
        </row>
        <row r="60">
          <cell r="C60" t="str">
            <v>SUNAKHALA</v>
          </cell>
          <cell r="D60">
            <v>58</v>
          </cell>
        </row>
        <row r="61">
          <cell r="C61" t="str">
            <v>JARKA</v>
          </cell>
          <cell r="D61">
            <v>58</v>
          </cell>
          <cell r="E61">
            <v>101</v>
          </cell>
        </row>
        <row r="62">
          <cell r="C62" t="str">
            <v>BANKI</v>
          </cell>
          <cell r="D62">
            <v>68</v>
          </cell>
          <cell r="E62">
            <v>111</v>
          </cell>
        </row>
        <row r="63">
          <cell r="C63" t="str">
            <v>NABARANGPUR</v>
          </cell>
          <cell r="D63">
            <v>125</v>
          </cell>
        </row>
        <row r="64">
          <cell r="C64" t="str">
            <v>CHANDOLA</v>
          </cell>
          <cell r="D64">
            <v>58</v>
          </cell>
          <cell r="E64">
            <v>101</v>
          </cell>
        </row>
        <row r="65">
          <cell r="C65" t="str">
            <v>CHHATIA</v>
          </cell>
          <cell r="D65">
            <v>58</v>
          </cell>
          <cell r="E65">
            <v>101</v>
          </cell>
        </row>
        <row r="66">
          <cell r="C66" t="str">
            <v>RAISUNGUDA</v>
          </cell>
          <cell r="D66">
            <v>58</v>
          </cell>
        </row>
        <row r="67">
          <cell r="C67" t="str">
            <v>JEYPORE</v>
          </cell>
          <cell r="D67">
            <v>115</v>
          </cell>
        </row>
        <row r="68">
          <cell r="C68" t="str">
            <v>UMERKOT</v>
          </cell>
          <cell r="D68">
            <v>125</v>
          </cell>
        </row>
        <row r="69">
          <cell r="C69" t="str">
            <v>BANTHA CHHAK</v>
          </cell>
          <cell r="D69">
            <v>63.5</v>
          </cell>
        </row>
        <row r="70">
          <cell r="C70" t="str">
            <v>GOP</v>
          </cell>
          <cell r="D70">
            <v>60</v>
          </cell>
        </row>
        <row r="71">
          <cell r="C71" t="str">
            <v>BALIKUDA</v>
          </cell>
          <cell r="D71">
            <v>70</v>
          </cell>
          <cell r="E71">
            <v>125</v>
          </cell>
        </row>
        <row r="72">
          <cell r="C72" t="str">
            <v>BORIKINA</v>
          </cell>
          <cell r="D72">
            <v>125</v>
          </cell>
        </row>
        <row r="73">
          <cell r="C73" t="str">
            <v>NUAPATNA</v>
          </cell>
          <cell r="D73">
            <v>70</v>
          </cell>
          <cell r="E73">
            <v>110</v>
          </cell>
        </row>
        <row r="74">
          <cell r="C74" t="str">
            <v>BALIANTA</v>
          </cell>
          <cell r="D74">
            <v>47</v>
          </cell>
        </row>
        <row r="75">
          <cell r="C75" t="str">
            <v>BALIPATNA</v>
          </cell>
          <cell r="D75">
            <v>47</v>
          </cell>
        </row>
        <row r="76">
          <cell r="C76" t="str">
            <v>SUNDARPADA</v>
          </cell>
          <cell r="D76">
            <v>52</v>
          </cell>
        </row>
        <row r="77">
          <cell r="C77" t="str">
            <v>DHABALAGIRI</v>
          </cell>
          <cell r="D77">
            <v>63</v>
          </cell>
        </row>
        <row r="78">
          <cell r="C78" t="str">
            <v>ORANDA</v>
          </cell>
          <cell r="D78">
            <v>58</v>
          </cell>
        </row>
        <row r="79">
          <cell r="C79" t="str">
            <v>SAKHIGOPAL</v>
          </cell>
          <cell r="D79">
            <v>58</v>
          </cell>
          <cell r="E79">
            <v>101</v>
          </cell>
        </row>
        <row r="80">
          <cell r="C80" t="str">
            <v>PHULBANI</v>
          </cell>
          <cell r="D80">
            <v>80</v>
          </cell>
        </row>
        <row r="81">
          <cell r="C81" t="str">
            <v>RAGHUNATHPUR</v>
          </cell>
          <cell r="D81">
            <v>58</v>
          </cell>
          <cell r="E81">
            <v>101</v>
          </cell>
        </row>
        <row r="82">
          <cell r="C82" t="str">
            <v>SINGHPUR</v>
          </cell>
          <cell r="D82">
            <v>75</v>
          </cell>
        </row>
        <row r="83">
          <cell r="C83" t="str">
            <v>BRAHMAGIRI</v>
          </cell>
          <cell r="D83">
            <v>70</v>
          </cell>
          <cell r="E83">
            <v>131</v>
          </cell>
        </row>
        <row r="84">
          <cell r="C84" t="str">
            <v>NAYAHAT</v>
          </cell>
          <cell r="D84">
            <v>60</v>
          </cell>
          <cell r="E84">
            <v>120</v>
          </cell>
        </row>
        <row r="85">
          <cell r="C85" t="str">
            <v>MARSHAGHAI</v>
          </cell>
          <cell r="D85">
            <v>63.5</v>
          </cell>
        </row>
        <row r="86">
          <cell r="C86" t="str">
            <v>BALIA STORE</v>
          </cell>
          <cell r="D86">
            <v>58</v>
          </cell>
        </row>
        <row r="87">
          <cell r="C87" t="str">
            <v>KANAS</v>
          </cell>
          <cell r="D87">
            <v>60</v>
          </cell>
        </row>
        <row r="88">
          <cell r="C88" t="str">
            <v>BILAHAT</v>
          </cell>
          <cell r="D88">
            <v>60</v>
          </cell>
          <cell r="E88">
            <v>120</v>
          </cell>
        </row>
        <row r="89">
          <cell r="C89" t="str">
            <v>HANSAPAL</v>
          </cell>
          <cell r="D89">
            <v>47</v>
          </cell>
        </row>
        <row r="90">
          <cell r="C90" t="str">
            <v>TARPUR</v>
          </cell>
          <cell r="D90">
            <v>58</v>
          </cell>
        </row>
        <row r="91">
          <cell r="C91" t="str">
            <v>BARIPADA</v>
          </cell>
          <cell r="D91">
            <v>75</v>
          </cell>
          <cell r="E91">
            <v>125</v>
          </cell>
        </row>
        <row r="92">
          <cell r="C92" t="str">
            <v>BOLANGIR</v>
          </cell>
          <cell r="D92">
            <v>90</v>
          </cell>
        </row>
        <row r="93">
          <cell r="C93" t="str">
            <v>RAMCHANDRAPUR</v>
          </cell>
          <cell r="D93">
            <v>65</v>
          </cell>
          <cell r="E93">
            <v>140</v>
          </cell>
        </row>
        <row r="94">
          <cell r="C94" t="str">
            <v>BHUBAN</v>
          </cell>
          <cell r="D94">
            <v>70</v>
          </cell>
          <cell r="E94">
            <v>130</v>
          </cell>
        </row>
        <row r="95">
          <cell r="C95" t="str">
            <v>BINJHARPUR</v>
          </cell>
          <cell r="D95">
            <v>70</v>
          </cell>
        </row>
        <row r="96">
          <cell r="C96" t="str">
            <v>BARABATI</v>
          </cell>
          <cell r="D96">
            <v>58</v>
          </cell>
          <cell r="E96">
            <v>101</v>
          </cell>
        </row>
        <row r="97">
          <cell r="C97" t="str">
            <v>BALIPATNA (KHURDA)</v>
          </cell>
          <cell r="D97">
            <v>63</v>
          </cell>
        </row>
        <row r="98">
          <cell r="C98" t="str">
            <v>BALIPATNA (PTM)</v>
          </cell>
          <cell r="D98">
            <v>69</v>
          </cell>
        </row>
        <row r="99">
          <cell r="C99" t="str">
            <v>SAHADEV KHUNTA</v>
          </cell>
          <cell r="D99">
            <v>58</v>
          </cell>
        </row>
        <row r="100">
          <cell r="C100" t="str">
            <v>BEGUNIA</v>
          </cell>
          <cell r="D100">
            <v>58</v>
          </cell>
        </row>
        <row r="101">
          <cell r="C101" t="str">
            <v>PANKAPAL</v>
          </cell>
          <cell r="D101">
            <v>58</v>
          </cell>
        </row>
        <row r="102">
          <cell r="C102" t="str">
            <v>ITAMATI</v>
          </cell>
          <cell r="D102">
            <v>58</v>
          </cell>
        </row>
        <row r="103">
          <cell r="C103" t="str">
            <v>ATHARABANKI</v>
          </cell>
          <cell r="D103">
            <v>58</v>
          </cell>
        </row>
        <row r="104">
          <cell r="C104" t="str">
            <v>KEONJHAR</v>
          </cell>
          <cell r="D104">
            <v>65</v>
          </cell>
        </row>
        <row r="105">
          <cell r="C105" t="str">
            <v>TIGIRIA</v>
          </cell>
          <cell r="D105">
            <v>70</v>
          </cell>
        </row>
        <row r="106">
          <cell r="C106" t="str">
            <v>NUASAHI</v>
          </cell>
          <cell r="D106">
            <v>58</v>
          </cell>
        </row>
        <row r="107">
          <cell r="C107" t="str">
            <v>ODAGAON</v>
          </cell>
          <cell r="D107">
            <v>70</v>
          </cell>
        </row>
        <row r="108">
          <cell r="C108" t="str">
            <v>RAISUNA</v>
          </cell>
          <cell r="D108">
            <v>75</v>
          </cell>
        </row>
        <row r="109">
          <cell r="C109" t="str">
            <v>ROURKELA</v>
          </cell>
          <cell r="D109">
            <v>80</v>
          </cell>
        </row>
        <row r="110">
          <cell r="C110" t="str">
            <v>CHARICHHAKA</v>
          </cell>
          <cell r="D110">
            <v>69</v>
          </cell>
        </row>
        <row r="111">
          <cell r="C111" t="str">
            <v>TELENGAPENTHA</v>
          </cell>
          <cell r="D111">
            <v>47</v>
          </cell>
        </row>
        <row r="112">
          <cell r="C112" t="str">
            <v>JOGESWARPUR</v>
          </cell>
          <cell r="D112">
            <v>69</v>
          </cell>
        </row>
        <row r="113">
          <cell r="C113" t="str">
            <v>PANDUA</v>
          </cell>
          <cell r="D113">
            <v>58</v>
          </cell>
        </row>
        <row r="114">
          <cell r="C114" t="str">
            <v>SAMBALPUR</v>
          </cell>
          <cell r="D114">
            <v>80</v>
          </cell>
        </row>
        <row r="115">
          <cell r="C115" t="str">
            <v>ASURESWAR</v>
          </cell>
          <cell r="D115">
            <v>58</v>
          </cell>
        </row>
        <row r="116">
          <cell r="C116" t="str">
            <v>SUKALGADIA</v>
          </cell>
          <cell r="D116">
            <v>58</v>
          </cell>
        </row>
        <row r="117">
          <cell r="C117" t="str">
            <v>GADAMA</v>
          </cell>
          <cell r="D117">
            <v>53</v>
          </cell>
        </row>
        <row r="118">
          <cell r="C118" t="str">
            <v>KISHORE NAGAR</v>
          </cell>
          <cell r="D118">
            <v>60</v>
          </cell>
        </row>
        <row r="119">
          <cell r="C119" t="str">
            <v>AUL</v>
          </cell>
          <cell r="D119">
            <v>85</v>
          </cell>
          <cell r="E119">
            <v>150</v>
          </cell>
        </row>
        <row r="120">
          <cell r="C120" t="str">
            <v>BRAHMABARDA</v>
          </cell>
          <cell r="D120">
            <v>70</v>
          </cell>
        </row>
        <row r="121">
          <cell r="C121" t="str">
            <v>JAGANNATHPUR</v>
          </cell>
          <cell r="D121">
            <v>58</v>
          </cell>
        </row>
        <row r="122">
          <cell r="C122" t="str">
            <v>TIRTOL</v>
          </cell>
          <cell r="D122">
            <v>58</v>
          </cell>
        </row>
        <row r="123">
          <cell r="C123" t="str">
            <v>BHUTMUNDAI</v>
          </cell>
          <cell r="D123">
            <v>58</v>
          </cell>
        </row>
        <row r="124">
          <cell r="C124" t="str">
            <v>POLOSARA</v>
          </cell>
          <cell r="D124">
            <v>90</v>
          </cell>
        </row>
        <row r="125">
          <cell r="C125" t="str">
            <v>RAJKANIKA</v>
          </cell>
          <cell r="D125">
            <v>70</v>
          </cell>
          <cell r="E125">
            <v>140</v>
          </cell>
        </row>
        <row r="126">
          <cell r="C126" t="str">
            <v>EARSAMA</v>
          </cell>
          <cell r="D126">
            <v>70</v>
          </cell>
        </row>
        <row r="127">
          <cell r="C127" t="str">
            <v>GARAPUR</v>
          </cell>
          <cell r="D127">
            <v>58</v>
          </cell>
        </row>
        <row r="128">
          <cell r="C128" t="str">
            <v>BADAPALAGADA</v>
          </cell>
          <cell r="D128">
            <v>65</v>
          </cell>
        </row>
        <row r="129">
          <cell r="C129" t="str">
            <v>KANTABANA</v>
          </cell>
          <cell r="D129">
            <v>65</v>
          </cell>
        </row>
        <row r="130">
          <cell r="C130" t="str">
            <v>TRIBENISWAR</v>
          </cell>
          <cell r="D130">
            <v>60</v>
          </cell>
          <cell r="E130">
            <v>120</v>
          </cell>
        </row>
        <row r="131">
          <cell r="C131" t="str">
            <v>JORANDA</v>
          </cell>
          <cell r="D131">
            <v>65</v>
          </cell>
        </row>
        <row r="132">
          <cell r="C132" t="str">
            <v>BARAGARH</v>
          </cell>
          <cell r="D132">
            <v>95</v>
          </cell>
        </row>
        <row r="133">
          <cell r="C133" t="str">
            <v>BRAJARAJNAGAR</v>
          </cell>
          <cell r="D133">
            <v>110</v>
          </cell>
        </row>
        <row r="134">
          <cell r="C134" t="str">
            <v>GANIA</v>
          </cell>
          <cell r="D134">
            <v>70</v>
          </cell>
        </row>
        <row r="135">
          <cell r="C135" t="str">
            <v>CHAMPESWAR</v>
          </cell>
          <cell r="D135">
            <v>85</v>
          </cell>
          <cell r="E135">
            <v>150</v>
          </cell>
        </row>
        <row r="136">
          <cell r="C136" t="str">
            <v>KORUA</v>
          </cell>
          <cell r="D136">
            <v>65</v>
          </cell>
          <cell r="E136">
            <v>120</v>
          </cell>
        </row>
        <row r="137">
          <cell r="C137" t="str">
            <v>KATIKATA</v>
          </cell>
          <cell r="D137">
            <v>58</v>
          </cell>
        </row>
        <row r="138">
          <cell r="C138" t="str">
            <v>KHUNTUNI</v>
          </cell>
          <cell r="D138">
            <v>58</v>
          </cell>
        </row>
        <row r="139">
          <cell r="C139" t="str">
            <v>KANDARPUR</v>
          </cell>
          <cell r="D139">
            <v>53</v>
          </cell>
        </row>
        <row r="140">
          <cell r="C140" t="str">
            <v>GONDIA</v>
          </cell>
          <cell r="D140">
            <v>58</v>
          </cell>
        </row>
        <row r="141">
          <cell r="C141" t="str">
            <v>ASTARANGA</v>
          </cell>
          <cell r="D141">
            <v>80</v>
          </cell>
        </row>
        <row r="142">
          <cell r="C142" t="str">
            <v>CHANDESWAR</v>
          </cell>
          <cell r="D142">
            <v>58</v>
          </cell>
          <cell r="E142">
            <v>110</v>
          </cell>
        </row>
        <row r="143">
          <cell r="C143" t="str">
            <v>MERAMUNDALI</v>
          </cell>
          <cell r="D143">
            <v>58</v>
          </cell>
        </row>
        <row r="144">
          <cell r="C144" t="str">
            <v>KULIANA</v>
          </cell>
          <cell r="D144">
            <v>85</v>
          </cell>
        </row>
        <row r="145">
          <cell r="C145" t="str">
            <v>JHARPOKHARIA</v>
          </cell>
          <cell r="D145">
            <v>95</v>
          </cell>
        </row>
        <row r="146">
          <cell r="C146" t="str">
            <v>RAJNAGAR</v>
          </cell>
          <cell r="D146">
            <v>75</v>
          </cell>
        </row>
        <row r="147">
          <cell r="C147" t="str">
            <v>RAJNILAGIRI</v>
          </cell>
          <cell r="D147">
            <v>80</v>
          </cell>
        </row>
        <row r="148">
          <cell r="C148" t="str">
            <v>BALIGARADA</v>
          </cell>
          <cell r="D148">
            <v>70</v>
          </cell>
        </row>
        <row r="149">
          <cell r="C149" t="str">
            <v>RUSIPADA</v>
          </cell>
          <cell r="D149">
            <v>75</v>
          </cell>
        </row>
        <row r="150">
          <cell r="C150" t="str">
            <v>KANPUR</v>
          </cell>
          <cell r="D150">
            <v>75</v>
          </cell>
          <cell r="E150">
            <v>130</v>
          </cell>
        </row>
        <row r="151">
          <cell r="C151" t="str">
            <v>RASOL</v>
          </cell>
          <cell r="D151">
            <v>75</v>
          </cell>
        </row>
        <row r="152">
          <cell r="C152" t="str">
            <v>PARADEEPGARH</v>
          </cell>
          <cell r="D152">
            <v>58</v>
          </cell>
        </row>
        <row r="153">
          <cell r="C153" t="str">
            <v>DANAGADI</v>
          </cell>
          <cell r="D153">
            <v>65</v>
          </cell>
        </row>
        <row r="154">
          <cell r="C154" t="str">
            <v>BALIAPAL</v>
          </cell>
          <cell r="D154">
            <v>90</v>
          </cell>
          <cell r="E154">
            <v>160</v>
          </cell>
        </row>
        <row r="155">
          <cell r="C155" t="str">
            <v>SIMINAI</v>
          </cell>
          <cell r="D155">
            <v>65</v>
          </cell>
          <cell r="E155">
            <v>110</v>
          </cell>
        </row>
        <row r="156">
          <cell r="C156" t="str">
            <v>PAIKAPADA</v>
          </cell>
          <cell r="D156">
            <v>75</v>
          </cell>
          <cell r="E156">
            <v>135</v>
          </cell>
        </row>
        <row r="157">
          <cell r="C157" t="str">
            <v>BEGUNIA GOPA</v>
          </cell>
          <cell r="D157">
            <v>58</v>
          </cell>
        </row>
        <row r="158">
          <cell r="C158" t="str">
            <v>JAIPUR ROAD</v>
          </cell>
          <cell r="D158">
            <v>58</v>
          </cell>
          <cell r="E158">
            <v>101</v>
          </cell>
        </row>
        <row r="159">
          <cell r="C159" t="str">
            <v>CHANDANESWAR</v>
          </cell>
          <cell r="D159">
            <v>90</v>
          </cell>
        </row>
        <row r="160">
          <cell r="C160" t="str">
            <v>SATASANKHA</v>
          </cell>
          <cell r="D160">
            <v>58</v>
          </cell>
          <cell r="E160">
            <v>101</v>
          </cell>
        </row>
        <row r="161">
          <cell r="C161" t="str">
            <v>CHANDBALI</v>
          </cell>
          <cell r="D161">
            <v>70</v>
          </cell>
        </row>
        <row r="162">
          <cell r="C162" t="str">
            <v>KAPTIPADA</v>
          </cell>
          <cell r="D162">
            <v>80</v>
          </cell>
        </row>
        <row r="163">
          <cell r="C163" t="str">
            <v>MAHANGA</v>
          </cell>
          <cell r="D163">
            <v>65</v>
          </cell>
        </row>
        <row r="164">
          <cell r="C164" t="str">
            <v>BALIA BAZAR</v>
          </cell>
          <cell r="D164">
            <v>58</v>
          </cell>
        </row>
        <row r="165">
          <cell r="C165" t="str">
            <v>BOUDH</v>
          </cell>
          <cell r="D165">
            <v>90</v>
          </cell>
        </row>
        <row r="166">
          <cell r="C166" t="str">
            <v>REDHAKHOL</v>
          </cell>
          <cell r="E166">
            <v>160</v>
          </cell>
        </row>
        <row r="167">
          <cell r="C167" t="str">
            <v>HARIPUR HAT</v>
          </cell>
          <cell r="D167">
            <v>58</v>
          </cell>
          <cell r="E167">
            <v>101</v>
          </cell>
        </row>
        <row r="168">
          <cell r="C168" t="str">
            <v>SONEPUR</v>
          </cell>
          <cell r="D168">
            <v>110</v>
          </cell>
        </row>
        <row r="169">
          <cell r="C169" t="str">
            <v>KURANGA SASAN</v>
          </cell>
          <cell r="D169">
            <v>55</v>
          </cell>
        </row>
        <row r="170">
          <cell r="C170" t="str">
            <v>BALAKATI</v>
          </cell>
          <cell r="D170">
            <v>58</v>
          </cell>
        </row>
        <row r="171">
          <cell r="C171" t="str">
            <v>DHARMAGATPUR</v>
          </cell>
          <cell r="D171">
            <v>63.5</v>
          </cell>
        </row>
        <row r="172">
          <cell r="C172" t="str">
            <v>CHATARTATA</v>
          </cell>
          <cell r="D172">
            <v>63.5</v>
          </cell>
        </row>
        <row r="173">
          <cell r="C173" t="str">
            <v>JAPAKUDA</v>
          </cell>
          <cell r="D173">
            <v>60</v>
          </cell>
          <cell r="E173">
            <v>125</v>
          </cell>
        </row>
        <row r="174">
          <cell r="C174" t="str">
            <v>RAYAGADA</v>
          </cell>
          <cell r="D174">
            <v>95</v>
          </cell>
        </row>
        <row r="175">
          <cell r="C175" t="str">
            <v>TARAT</v>
          </cell>
          <cell r="D175">
            <v>58</v>
          </cell>
        </row>
        <row r="176">
          <cell r="C176" t="str">
            <v>RAMNAGAR</v>
          </cell>
          <cell r="D176">
            <v>105</v>
          </cell>
        </row>
        <row r="177">
          <cell r="C177" t="str">
            <v>SUNDARGRAM</v>
          </cell>
          <cell r="D177">
            <v>63.5</v>
          </cell>
        </row>
        <row r="178">
          <cell r="C178" t="str">
            <v>TIKHIRI</v>
          </cell>
          <cell r="D178">
            <v>80</v>
          </cell>
        </row>
        <row r="179">
          <cell r="C179" t="str">
            <v>SINGIRI</v>
          </cell>
          <cell r="D179">
            <v>85</v>
          </cell>
        </row>
        <row r="180">
          <cell r="C180" t="str">
            <v>BARAMBA</v>
          </cell>
          <cell r="D180">
            <v>70</v>
          </cell>
        </row>
        <row r="181">
          <cell r="C181" t="str">
            <v>NARENDRAPUR BILAHAT</v>
          </cell>
          <cell r="D181">
            <v>60</v>
          </cell>
          <cell r="E181">
            <v>120</v>
          </cell>
        </row>
        <row r="182">
          <cell r="C182" t="str">
            <v>RANGUNIBANDHA</v>
          </cell>
          <cell r="D182">
            <v>63.5</v>
          </cell>
        </row>
        <row r="183">
          <cell r="C183" t="str">
            <v>PODANA</v>
          </cell>
          <cell r="D183">
            <v>70</v>
          </cell>
          <cell r="E183">
            <v>121</v>
          </cell>
        </row>
        <row r="184">
          <cell r="C184" t="str">
            <v>KALAPADA (KDP)</v>
          </cell>
          <cell r="D184">
            <v>63.5</v>
          </cell>
        </row>
        <row r="185">
          <cell r="C185" t="str">
            <v>SANKARPUR</v>
          </cell>
          <cell r="D185">
            <v>70</v>
          </cell>
        </row>
        <row r="186">
          <cell r="C186" t="str">
            <v>PIRABAZAR</v>
          </cell>
          <cell r="D186">
            <v>45</v>
          </cell>
        </row>
        <row r="187">
          <cell r="C187" t="str">
            <v>SISUA</v>
          </cell>
          <cell r="D187">
            <v>58</v>
          </cell>
          <cell r="E187">
            <v>101</v>
          </cell>
        </row>
        <row r="188">
          <cell r="C188" t="str">
            <v>BHINGARPUR</v>
          </cell>
          <cell r="D188">
            <v>58</v>
          </cell>
        </row>
        <row r="189">
          <cell r="C189" t="str">
            <v>LAIDA</v>
          </cell>
          <cell r="D189">
            <v>120</v>
          </cell>
        </row>
        <row r="190">
          <cell r="C190" t="str">
            <v>CHATRA</v>
          </cell>
          <cell r="D190">
            <v>58</v>
          </cell>
        </row>
        <row r="191">
          <cell r="C191" t="str">
            <v>BOINDA</v>
          </cell>
          <cell r="D191">
            <v>75</v>
          </cell>
        </row>
        <row r="192">
          <cell r="C192" t="str">
            <v>GHATIPIRI</v>
          </cell>
          <cell r="D192">
            <v>75</v>
          </cell>
          <cell r="E192">
            <v>120</v>
          </cell>
        </row>
        <row r="193">
          <cell r="C193" t="str">
            <v>DAMANA</v>
          </cell>
          <cell r="D193">
            <v>47</v>
          </cell>
          <cell r="E193">
            <v>90</v>
          </cell>
        </row>
        <row r="194">
          <cell r="C194" t="str">
            <v>KONARK</v>
          </cell>
          <cell r="D194">
            <v>63.5</v>
          </cell>
        </row>
        <row r="195">
          <cell r="C195" t="str">
            <v>KENDUPALI</v>
          </cell>
          <cell r="D195">
            <v>85</v>
          </cell>
          <cell r="E195">
            <v>125</v>
          </cell>
        </row>
        <row r="196">
          <cell r="C196" t="str">
            <v>OLAVAR</v>
          </cell>
          <cell r="D196">
            <v>90</v>
          </cell>
          <cell r="E196">
            <v>150</v>
          </cell>
        </row>
        <row r="197">
          <cell r="C197" t="str">
            <v>HINDOL</v>
          </cell>
          <cell r="D197">
            <v>69</v>
          </cell>
        </row>
        <row r="198">
          <cell r="C198" t="str">
            <v>BALIGUDA</v>
          </cell>
          <cell r="D198">
            <v>130</v>
          </cell>
        </row>
        <row r="199">
          <cell r="C199" t="str">
            <v>BALIPATNA (PIPILI)</v>
          </cell>
          <cell r="D199">
            <v>63.5</v>
          </cell>
          <cell r="E199">
            <v>101</v>
          </cell>
        </row>
        <row r="200">
          <cell r="C200" t="str">
            <v>DASPALLA</v>
          </cell>
          <cell r="D200">
            <v>70</v>
          </cell>
        </row>
        <row r="201">
          <cell r="C201" t="str">
            <v>ATHAMALLIK</v>
          </cell>
          <cell r="D201">
            <v>100</v>
          </cell>
        </row>
        <row r="202">
          <cell r="C202" t="str">
            <v>GOPINATHPUR</v>
          </cell>
          <cell r="D202">
            <v>58</v>
          </cell>
          <cell r="E202">
            <v>101</v>
          </cell>
        </row>
        <row r="203">
          <cell r="C203" t="str">
            <v>NURTANG</v>
          </cell>
          <cell r="D203">
            <v>63.5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topLeftCell="A25" workbookViewId="0">
      <selection activeCell="T43" sqref="T43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6.140625" style="1" customWidth="1"/>
    <col min="8" max="8" width="7.7109375" style="1" customWidth="1"/>
    <col min="9" max="9" width="7.5703125" style="1" customWidth="1"/>
    <col min="10" max="10" width="7.140625" style="1" customWidth="1"/>
    <col min="11" max="11" width="8.85546875" style="1" customWidth="1"/>
    <col min="12" max="12" width="9.7109375" style="1" customWidth="1"/>
    <col min="13" max="13" width="36.5703125" style="1" bestFit="1" customWidth="1"/>
    <col min="14" max="16384" width="9.140625" style="1"/>
  </cols>
  <sheetData>
    <row r="1" spans="1:14" ht="68.25" customHeight="1" thickBot="1">
      <c r="A1" s="48"/>
      <c r="B1" s="49"/>
      <c r="C1" s="49"/>
      <c r="D1" s="49"/>
      <c r="E1" s="49"/>
      <c r="F1" s="49"/>
      <c r="G1" s="49"/>
      <c r="H1" s="50"/>
      <c r="I1" s="45" t="s">
        <v>0</v>
      </c>
      <c r="J1" s="46"/>
      <c r="K1" s="46"/>
      <c r="L1" s="47"/>
    </row>
    <row r="2" spans="1:14" ht="84.75" customHeight="1" thickBot="1">
      <c r="A2" s="51" t="s">
        <v>169</v>
      </c>
      <c r="B2" s="46"/>
      <c r="C2" s="46"/>
      <c r="D2" s="46"/>
      <c r="E2" s="46"/>
      <c r="F2" s="46"/>
      <c r="G2" s="46"/>
      <c r="H2" s="52"/>
      <c r="I2" s="45" t="s">
        <v>307</v>
      </c>
      <c r="J2" s="46"/>
      <c r="K2" s="46"/>
      <c r="L2" s="47"/>
      <c r="M2" s="21"/>
      <c r="N2" s="21"/>
    </row>
    <row r="3" spans="1:14" s="2" customFormat="1" ht="18" customHeight="1" thickBot="1">
      <c r="A3" s="27" t="s">
        <v>165</v>
      </c>
      <c r="B3" s="28" t="s">
        <v>1</v>
      </c>
      <c r="C3" s="28" t="s">
        <v>166</v>
      </c>
      <c r="D3" s="28" t="s">
        <v>171</v>
      </c>
      <c r="E3" s="28" t="s">
        <v>29</v>
      </c>
      <c r="F3" s="28" t="s">
        <v>31</v>
      </c>
      <c r="G3" s="28" t="s">
        <v>2</v>
      </c>
      <c r="H3" s="29" t="s">
        <v>3</v>
      </c>
      <c r="I3" s="29" t="s">
        <v>26</v>
      </c>
      <c r="J3" s="29" t="s">
        <v>168</v>
      </c>
      <c r="K3" s="29" t="s">
        <v>27</v>
      </c>
      <c r="L3" s="30" t="s">
        <v>170</v>
      </c>
      <c r="M3" s="23" t="s">
        <v>173</v>
      </c>
    </row>
    <row r="4" spans="1:14" s="2" customFormat="1" ht="18" customHeight="1">
      <c r="A4" s="35">
        <v>1</v>
      </c>
      <c r="B4" s="36" t="s">
        <v>182</v>
      </c>
      <c r="C4" s="36" t="s">
        <v>183</v>
      </c>
      <c r="D4" s="36" t="s">
        <v>184</v>
      </c>
      <c r="E4" s="37" t="s">
        <v>30</v>
      </c>
      <c r="F4" s="36" t="s">
        <v>6</v>
      </c>
      <c r="G4" s="36">
        <v>1</v>
      </c>
      <c r="H4" s="38">
        <f>VLOOKUP(F4,'[1]ORISSA SALES NETWORK'!$C$4:$D$207,2,FALSE)</f>
        <v>47</v>
      </c>
      <c r="I4" s="38">
        <f t="shared" ref="I4:I9" si="0">G4*6</f>
        <v>6</v>
      </c>
      <c r="J4" s="38">
        <v>20</v>
      </c>
      <c r="K4" s="38">
        <f>G4*H4+I4+J4+5</f>
        <v>78</v>
      </c>
      <c r="L4" s="39"/>
      <c r="M4" s="24" t="s">
        <v>185</v>
      </c>
    </row>
    <row r="5" spans="1:14" s="2" customFormat="1" ht="18" customHeight="1">
      <c r="A5" s="22">
        <f>A4+1</f>
        <v>2</v>
      </c>
      <c r="B5" s="19" t="s">
        <v>182</v>
      </c>
      <c r="C5" s="19" t="s">
        <v>186</v>
      </c>
      <c r="D5" s="19" t="s">
        <v>187</v>
      </c>
      <c r="E5" s="31" t="s">
        <v>30</v>
      </c>
      <c r="F5" s="19" t="s">
        <v>6</v>
      </c>
      <c r="G5" s="19">
        <v>3</v>
      </c>
      <c r="H5" s="20">
        <f>VLOOKUP(F5,'[1]ORISSA SALES NETWORK'!$C$4:$D$207,2,FALSE)</f>
        <v>47</v>
      </c>
      <c r="I5" s="20">
        <f t="shared" si="0"/>
        <v>18</v>
      </c>
      <c r="J5" s="20">
        <v>20</v>
      </c>
      <c r="K5" s="20">
        <f>G5*H5+I5+J5</f>
        <v>179</v>
      </c>
      <c r="L5" s="26"/>
      <c r="M5" s="24" t="s">
        <v>175</v>
      </c>
    </row>
    <row r="6" spans="1:14" s="2" customFormat="1" ht="18" customHeight="1">
      <c r="A6" s="22">
        <f t="shared" ref="A6:A44" si="1">A5+1</f>
        <v>3</v>
      </c>
      <c r="B6" s="19" t="s">
        <v>188</v>
      </c>
      <c r="C6" s="19" t="s">
        <v>189</v>
      </c>
      <c r="D6" s="19" t="s">
        <v>190</v>
      </c>
      <c r="E6" s="31" t="s">
        <v>30</v>
      </c>
      <c r="F6" s="19" t="s">
        <v>63</v>
      </c>
      <c r="G6" s="19">
        <v>4</v>
      </c>
      <c r="H6" s="20">
        <f>VLOOKUP(F6,'[1]ORISSA SALES NETWORK'!$C$4:$D$207,2,FALSE)</f>
        <v>70</v>
      </c>
      <c r="I6" s="20">
        <f t="shared" si="0"/>
        <v>24</v>
      </c>
      <c r="J6" s="20">
        <v>20</v>
      </c>
      <c r="K6" s="20">
        <f>G6*H6+I6+J6</f>
        <v>324</v>
      </c>
      <c r="L6" s="26"/>
      <c r="M6" s="24" t="s">
        <v>191</v>
      </c>
    </row>
    <row r="7" spans="1:14" s="2" customFormat="1" ht="18" customHeight="1">
      <c r="A7" s="22">
        <f t="shared" si="1"/>
        <v>4</v>
      </c>
      <c r="B7" s="19" t="s">
        <v>188</v>
      </c>
      <c r="C7" s="19" t="s">
        <v>192</v>
      </c>
      <c r="D7" s="19" t="s">
        <v>193</v>
      </c>
      <c r="E7" s="31" t="s">
        <v>30</v>
      </c>
      <c r="F7" s="19" t="s">
        <v>6</v>
      </c>
      <c r="G7" s="19">
        <v>1</v>
      </c>
      <c r="H7" s="20">
        <f>VLOOKUP(F7,'[1]ORISSA SALES NETWORK'!$C$4:$D$207,2,FALSE)</f>
        <v>47</v>
      </c>
      <c r="I7" s="20">
        <f t="shared" si="0"/>
        <v>6</v>
      </c>
      <c r="J7" s="20">
        <v>20</v>
      </c>
      <c r="K7" s="20">
        <f>G7*H7+I7+J7+5</f>
        <v>78</v>
      </c>
      <c r="L7" s="26"/>
      <c r="M7" s="33" t="s">
        <v>194</v>
      </c>
    </row>
    <row r="8" spans="1:14" s="2" customFormat="1" ht="18" customHeight="1">
      <c r="A8" s="22">
        <f t="shared" si="1"/>
        <v>5</v>
      </c>
      <c r="B8" s="19" t="s">
        <v>195</v>
      </c>
      <c r="C8" s="19" t="s">
        <v>196</v>
      </c>
      <c r="D8" s="19" t="s">
        <v>197</v>
      </c>
      <c r="E8" s="31" t="s">
        <v>30</v>
      </c>
      <c r="F8" s="19" t="s">
        <v>9</v>
      </c>
      <c r="G8" s="19">
        <v>4</v>
      </c>
      <c r="H8" s="20">
        <f>VLOOKUP(F8,'[1]ORISSA SALES NETWORK'!$C$4:$D$207,2,FALSE)</f>
        <v>58</v>
      </c>
      <c r="I8" s="20">
        <f t="shared" si="0"/>
        <v>24</v>
      </c>
      <c r="J8" s="20">
        <v>20</v>
      </c>
      <c r="K8" s="20">
        <f t="shared" ref="K8:K18" si="2">G8*H8+I8+J8</f>
        <v>276</v>
      </c>
      <c r="L8" s="26"/>
      <c r="M8" s="24" t="s">
        <v>198</v>
      </c>
    </row>
    <row r="9" spans="1:14" s="2" customFormat="1" ht="18" customHeight="1">
      <c r="A9" s="22">
        <f t="shared" si="1"/>
        <v>6</v>
      </c>
      <c r="B9" s="19" t="s">
        <v>199</v>
      </c>
      <c r="C9" s="19" t="s">
        <v>200</v>
      </c>
      <c r="D9" s="19" t="s">
        <v>201</v>
      </c>
      <c r="E9" s="31" t="s">
        <v>30</v>
      </c>
      <c r="F9" s="19" t="s">
        <v>63</v>
      </c>
      <c r="G9" s="19">
        <v>7</v>
      </c>
      <c r="H9" s="20">
        <f>VLOOKUP(F9,'[1]ORISSA SALES NETWORK'!$C$4:$D$207,2,FALSE)</f>
        <v>70</v>
      </c>
      <c r="I9" s="20">
        <f t="shared" si="0"/>
        <v>42</v>
      </c>
      <c r="J9" s="20">
        <v>20</v>
      </c>
      <c r="K9" s="20">
        <f t="shared" si="2"/>
        <v>552</v>
      </c>
      <c r="L9" s="26"/>
      <c r="M9" s="24" t="s">
        <v>191</v>
      </c>
    </row>
    <row r="10" spans="1:14" s="2" customFormat="1" ht="18" customHeight="1">
      <c r="A10" s="22">
        <f t="shared" si="1"/>
        <v>7</v>
      </c>
      <c r="B10" s="19" t="s">
        <v>199</v>
      </c>
      <c r="C10" s="19" t="s">
        <v>202</v>
      </c>
      <c r="D10" s="19" t="s">
        <v>203</v>
      </c>
      <c r="E10" s="31" t="s">
        <v>30</v>
      </c>
      <c r="F10" s="19" t="s">
        <v>63</v>
      </c>
      <c r="G10" s="19">
        <v>6</v>
      </c>
      <c r="H10" s="20">
        <f>VLOOKUP(F10,'[1]ORISSA SALES NETWORK'!$C$4:$E$214,3,FALSE)</f>
        <v>131</v>
      </c>
      <c r="I10" s="20">
        <f>G10*10</f>
        <v>60</v>
      </c>
      <c r="J10" s="20">
        <v>20</v>
      </c>
      <c r="K10" s="20">
        <f t="shared" si="2"/>
        <v>866</v>
      </c>
      <c r="L10" s="26" t="s">
        <v>4</v>
      </c>
      <c r="M10" s="24" t="s">
        <v>191</v>
      </c>
    </row>
    <row r="11" spans="1:14" s="2" customFormat="1" ht="18" customHeight="1">
      <c r="A11" s="22">
        <f t="shared" si="1"/>
        <v>8</v>
      </c>
      <c r="B11" s="19" t="s">
        <v>204</v>
      </c>
      <c r="C11" s="19" t="s">
        <v>205</v>
      </c>
      <c r="D11" s="19" t="s">
        <v>206</v>
      </c>
      <c r="E11" s="31" t="s">
        <v>30</v>
      </c>
      <c r="F11" s="19" t="s">
        <v>18</v>
      </c>
      <c r="G11" s="19">
        <v>2</v>
      </c>
      <c r="H11" s="20">
        <f>VLOOKUP(F11,'[1]ORISSA SALES NETWORK'!$C$4:$E$214,3,FALSE)</f>
        <v>101</v>
      </c>
      <c r="I11" s="20">
        <f>G11*10</f>
        <v>20</v>
      </c>
      <c r="J11" s="20">
        <v>20</v>
      </c>
      <c r="K11" s="20">
        <f t="shared" si="2"/>
        <v>242</v>
      </c>
      <c r="L11" s="26" t="s">
        <v>4</v>
      </c>
      <c r="M11" s="24" t="s">
        <v>207</v>
      </c>
    </row>
    <row r="12" spans="1:14" s="2" customFormat="1" ht="18" customHeight="1">
      <c r="A12" s="22">
        <f t="shared" si="1"/>
        <v>9</v>
      </c>
      <c r="B12" s="19" t="s">
        <v>204</v>
      </c>
      <c r="C12" s="19" t="s">
        <v>208</v>
      </c>
      <c r="D12" s="19" t="s">
        <v>209</v>
      </c>
      <c r="E12" s="31" t="s">
        <v>30</v>
      </c>
      <c r="F12" s="31" t="s">
        <v>172</v>
      </c>
      <c r="G12" s="19">
        <v>6</v>
      </c>
      <c r="H12" s="20">
        <f>VLOOKUP(F12,'[1]ORISSA SALES NETWORK'!$C$4:$E$214,3,FALSE)</f>
        <v>110</v>
      </c>
      <c r="I12" s="20">
        <f>G12*10</f>
        <v>60</v>
      </c>
      <c r="J12" s="20">
        <v>20</v>
      </c>
      <c r="K12" s="20">
        <f t="shared" si="2"/>
        <v>740</v>
      </c>
      <c r="L12" s="26" t="s">
        <v>4</v>
      </c>
      <c r="M12" s="24" t="s">
        <v>176</v>
      </c>
    </row>
    <row r="13" spans="1:14" s="2" customFormat="1" ht="18" customHeight="1">
      <c r="A13" s="22">
        <f t="shared" si="1"/>
        <v>10</v>
      </c>
      <c r="B13" s="19" t="s">
        <v>210</v>
      </c>
      <c r="C13" s="19" t="s">
        <v>211</v>
      </c>
      <c r="D13" s="19" t="s">
        <v>212</v>
      </c>
      <c r="E13" s="31" t="s">
        <v>30</v>
      </c>
      <c r="F13" s="19" t="s">
        <v>139</v>
      </c>
      <c r="G13" s="19">
        <v>5</v>
      </c>
      <c r="H13" s="20">
        <f>VLOOKUP(F13,'[1]ORISSA SALES NETWORK'!$C$4:$D$207,2,FALSE)</f>
        <v>60</v>
      </c>
      <c r="I13" s="20">
        <f>G13*6</f>
        <v>30</v>
      </c>
      <c r="J13" s="20">
        <v>20</v>
      </c>
      <c r="K13" s="20">
        <f t="shared" si="2"/>
        <v>350</v>
      </c>
      <c r="L13" s="26"/>
      <c r="M13" s="24" t="s">
        <v>213</v>
      </c>
    </row>
    <row r="14" spans="1:14" s="2" customFormat="1" ht="18" customHeight="1">
      <c r="A14" s="22">
        <f t="shared" si="1"/>
        <v>11</v>
      </c>
      <c r="B14" s="19" t="s">
        <v>210</v>
      </c>
      <c r="C14" s="19" t="s">
        <v>214</v>
      </c>
      <c r="D14" s="19" t="s">
        <v>215</v>
      </c>
      <c r="E14" s="31" t="s">
        <v>30</v>
      </c>
      <c r="F14" s="19" t="s">
        <v>216</v>
      </c>
      <c r="G14" s="19">
        <v>8</v>
      </c>
      <c r="H14" s="20">
        <f>VLOOKUP(F14,'[1]ORISSA SALES NETWORK'!$C$4:$E$214,3,FALSE)</f>
        <v>110</v>
      </c>
      <c r="I14" s="20">
        <f>G14*10</f>
        <v>80</v>
      </c>
      <c r="J14" s="20">
        <v>20</v>
      </c>
      <c r="K14" s="20">
        <f t="shared" si="2"/>
        <v>980</v>
      </c>
      <c r="L14" s="26" t="s">
        <v>4</v>
      </c>
      <c r="M14" s="33" t="s">
        <v>217</v>
      </c>
    </row>
    <row r="15" spans="1:14" s="2" customFormat="1" ht="18" customHeight="1">
      <c r="A15" s="22">
        <f t="shared" si="1"/>
        <v>12</v>
      </c>
      <c r="B15" s="19" t="s">
        <v>210</v>
      </c>
      <c r="C15" s="19" t="s">
        <v>218</v>
      </c>
      <c r="D15" s="19" t="s">
        <v>219</v>
      </c>
      <c r="E15" s="31" t="s">
        <v>30</v>
      </c>
      <c r="F15" s="19" t="s">
        <v>63</v>
      </c>
      <c r="G15" s="19">
        <v>5</v>
      </c>
      <c r="H15" s="20">
        <f>VLOOKUP(F15,'[1]ORISSA SALES NETWORK'!$C$4:$D$207,2,FALSE)</f>
        <v>70</v>
      </c>
      <c r="I15" s="20">
        <f t="shared" ref="I15:I30" si="3">G15*6</f>
        <v>30</v>
      </c>
      <c r="J15" s="20">
        <v>20</v>
      </c>
      <c r="K15" s="20">
        <f t="shared" si="2"/>
        <v>400</v>
      </c>
      <c r="L15" s="26"/>
      <c r="M15" s="24" t="s">
        <v>177</v>
      </c>
    </row>
    <row r="16" spans="1:14" s="2" customFormat="1" ht="18" customHeight="1">
      <c r="A16" s="22">
        <f t="shared" si="1"/>
        <v>13</v>
      </c>
      <c r="B16" s="19" t="s">
        <v>220</v>
      </c>
      <c r="C16" s="19" t="s">
        <v>221</v>
      </c>
      <c r="D16" s="19" t="s">
        <v>222</v>
      </c>
      <c r="E16" s="31" t="s">
        <v>30</v>
      </c>
      <c r="F16" s="19" t="s">
        <v>10</v>
      </c>
      <c r="G16" s="19">
        <v>5</v>
      </c>
      <c r="H16" s="20">
        <f>VLOOKUP(F16,'[1]ORISSA SALES NETWORK'!$C$4:$D$207,2,FALSE)</f>
        <v>58</v>
      </c>
      <c r="I16" s="20">
        <f t="shared" si="3"/>
        <v>30</v>
      </c>
      <c r="J16" s="20">
        <v>20</v>
      </c>
      <c r="K16" s="20">
        <f t="shared" si="2"/>
        <v>340</v>
      </c>
      <c r="L16" s="26"/>
      <c r="M16" s="24" t="s">
        <v>223</v>
      </c>
    </row>
    <row r="17" spans="1:13" s="2" customFormat="1" ht="18" customHeight="1">
      <c r="A17" s="22">
        <f t="shared" si="1"/>
        <v>14</v>
      </c>
      <c r="B17" s="19" t="s">
        <v>220</v>
      </c>
      <c r="C17" s="19" t="s">
        <v>224</v>
      </c>
      <c r="D17" s="19" t="s">
        <v>225</v>
      </c>
      <c r="E17" s="31" t="s">
        <v>30</v>
      </c>
      <c r="F17" s="19" t="s">
        <v>10</v>
      </c>
      <c r="G17" s="19">
        <v>3</v>
      </c>
      <c r="H17" s="20">
        <f>VLOOKUP(F17,'[1]ORISSA SALES NETWORK'!$C$4:$D$207,2,FALSE)</f>
        <v>58</v>
      </c>
      <c r="I17" s="20">
        <f t="shared" si="3"/>
        <v>18</v>
      </c>
      <c r="J17" s="20">
        <v>20</v>
      </c>
      <c r="K17" s="20">
        <f t="shared" si="2"/>
        <v>212</v>
      </c>
      <c r="L17" s="26"/>
      <c r="M17" s="24" t="s">
        <v>223</v>
      </c>
    </row>
    <row r="18" spans="1:13" s="2" customFormat="1" ht="18" customHeight="1">
      <c r="A18" s="22">
        <f t="shared" si="1"/>
        <v>15</v>
      </c>
      <c r="B18" s="19" t="s">
        <v>220</v>
      </c>
      <c r="C18" s="19" t="s">
        <v>226</v>
      </c>
      <c r="D18" s="19" t="s">
        <v>227</v>
      </c>
      <c r="E18" s="31" t="s">
        <v>30</v>
      </c>
      <c r="F18" s="19" t="s">
        <v>228</v>
      </c>
      <c r="G18" s="19">
        <v>4</v>
      </c>
      <c r="H18" s="20">
        <f>VLOOKUP(F18,'[1]ORISSA SALES NETWORK'!$C$4:$D$207,2,FALSE)</f>
        <v>63.5</v>
      </c>
      <c r="I18" s="20">
        <f t="shared" si="3"/>
        <v>24</v>
      </c>
      <c r="J18" s="20">
        <v>20</v>
      </c>
      <c r="K18" s="20">
        <f t="shared" si="2"/>
        <v>298</v>
      </c>
      <c r="L18" s="26"/>
      <c r="M18" s="24" t="s">
        <v>229</v>
      </c>
    </row>
    <row r="19" spans="1:13" s="2" customFormat="1" ht="18" customHeight="1">
      <c r="A19" s="22">
        <f t="shared" si="1"/>
        <v>16</v>
      </c>
      <c r="B19" s="19" t="s">
        <v>230</v>
      </c>
      <c r="C19" s="19" t="s">
        <v>231</v>
      </c>
      <c r="D19" s="19" t="s">
        <v>232</v>
      </c>
      <c r="E19" s="31" t="s">
        <v>30</v>
      </c>
      <c r="F19" s="19" t="s">
        <v>6</v>
      </c>
      <c r="G19" s="19">
        <v>1</v>
      </c>
      <c r="H19" s="20">
        <f>VLOOKUP(F19,'[1]ORISSA SALES NETWORK'!$C$4:$D$207,2,FALSE)</f>
        <v>47</v>
      </c>
      <c r="I19" s="20">
        <f t="shared" si="3"/>
        <v>6</v>
      </c>
      <c r="J19" s="20">
        <v>20</v>
      </c>
      <c r="K19" s="20">
        <f>G19*H19+I19+J19+5</f>
        <v>78</v>
      </c>
      <c r="L19" s="26"/>
      <c r="M19" s="24" t="s">
        <v>175</v>
      </c>
    </row>
    <row r="20" spans="1:13" s="2" customFormat="1" ht="18" customHeight="1">
      <c r="A20" s="22">
        <f t="shared" si="1"/>
        <v>17</v>
      </c>
      <c r="B20" s="19" t="s">
        <v>230</v>
      </c>
      <c r="C20" s="19" t="s">
        <v>233</v>
      </c>
      <c r="D20" s="19" t="s">
        <v>234</v>
      </c>
      <c r="E20" s="31" t="s">
        <v>30</v>
      </c>
      <c r="F20" s="19" t="s">
        <v>22</v>
      </c>
      <c r="G20" s="19">
        <v>1</v>
      </c>
      <c r="H20" s="20">
        <f>VLOOKUP(F20,'[1]ORISSA SALES NETWORK'!$C$4:$D$207,2,FALSE)</f>
        <v>58</v>
      </c>
      <c r="I20" s="20">
        <f t="shared" si="3"/>
        <v>6</v>
      </c>
      <c r="J20" s="20">
        <v>20</v>
      </c>
      <c r="K20" s="20">
        <f>G20*H20+I20+J20+5</f>
        <v>89</v>
      </c>
      <c r="L20" s="26"/>
      <c r="M20" s="24" t="s">
        <v>235</v>
      </c>
    </row>
    <row r="21" spans="1:13" s="2" customFormat="1" ht="18" customHeight="1">
      <c r="A21" s="22">
        <f t="shared" si="1"/>
        <v>18</v>
      </c>
      <c r="B21" s="19" t="s">
        <v>236</v>
      </c>
      <c r="C21" s="19" t="s">
        <v>237</v>
      </c>
      <c r="D21" s="19" t="s">
        <v>238</v>
      </c>
      <c r="E21" s="31" t="s">
        <v>30</v>
      </c>
      <c r="F21" s="19" t="s">
        <v>6</v>
      </c>
      <c r="G21" s="19">
        <v>1</v>
      </c>
      <c r="H21" s="20">
        <f>VLOOKUP(F21,'[1]ORISSA SALES NETWORK'!$C$4:$D$207,2,FALSE)</f>
        <v>47</v>
      </c>
      <c r="I21" s="20">
        <f t="shared" si="3"/>
        <v>6</v>
      </c>
      <c r="J21" s="20">
        <v>20</v>
      </c>
      <c r="K21" s="20">
        <f>G21*H21+I21+J21+5</f>
        <v>78</v>
      </c>
      <c r="L21" s="26"/>
      <c r="M21" s="24" t="s">
        <v>239</v>
      </c>
    </row>
    <row r="22" spans="1:13" s="2" customFormat="1" ht="18" customHeight="1">
      <c r="A22" s="22">
        <f t="shared" si="1"/>
        <v>19</v>
      </c>
      <c r="B22" s="19" t="s">
        <v>236</v>
      </c>
      <c r="C22" s="19" t="s">
        <v>240</v>
      </c>
      <c r="D22" s="19" t="s">
        <v>241</v>
      </c>
      <c r="E22" s="31" t="s">
        <v>30</v>
      </c>
      <c r="F22" s="19" t="s">
        <v>6</v>
      </c>
      <c r="G22" s="19">
        <v>2</v>
      </c>
      <c r="H22" s="20">
        <f>VLOOKUP(F22,'[1]ORISSA SALES NETWORK'!$C$4:$D$207,2,FALSE)</f>
        <v>47</v>
      </c>
      <c r="I22" s="20">
        <f t="shared" si="3"/>
        <v>12</v>
      </c>
      <c r="J22" s="20">
        <v>20</v>
      </c>
      <c r="K22" s="20">
        <f>G22*H22+I22+J22</f>
        <v>126</v>
      </c>
      <c r="L22" s="26"/>
      <c r="M22" s="24" t="s">
        <v>242</v>
      </c>
    </row>
    <row r="23" spans="1:13" s="2" customFormat="1" ht="18" customHeight="1">
      <c r="A23" s="22">
        <f t="shared" si="1"/>
        <v>20</v>
      </c>
      <c r="B23" s="19" t="s">
        <v>236</v>
      </c>
      <c r="C23" s="19" t="s">
        <v>243</v>
      </c>
      <c r="D23" s="19" t="s">
        <v>244</v>
      </c>
      <c r="E23" s="31" t="s">
        <v>30</v>
      </c>
      <c r="F23" s="19" t="s">
        <v>6</v>
      </c>
      <c r="G23" s="19">
        <v>1</v>
      </c>
      <c r="H23" s="20">
        <f>VLOOKUP(F23,'[1]ORISSA SALES NETWORK'!$C$4:$D$207,2,FALSE)</f>
        <v>47</v>
      </c>
      <c r="I23" s="20">
        <f t="shared" si="3"/>
        <v>6</v>
      </c>
      <c r="J23" s="20">
        <v>20</v>
      </c>
      <c r="K23" s="20">
        <f>G23*H23+I23+J23+5</f>
        <v>78</v>
      </c>
      <c r="L23" s="26"/>
      <c r="M23" s="24" t="s">
        <v>245</v>
      </c>
    </row>
    <row r="24" spans="1:13" s="2" customFormat="1" ht="18" customHeight="1">
      <c r="A24" s="22">
        <f t="shared" si="1"/>
        <v>21</v>
      </c>
      <c r="B24" s="19" t="s">
        <v>236</v>
      </c>
      <c r="C24" s="19" t="s">
        <v>246</v>
      </c>
      <c r="D24" s="19" t="s">
        <v>247</v>
      </c>
      <c r="E24" s="31" t="s">
        <v>30</v>
      </c>
      <c r="F24" s="19" t="s">
        <v>69</v>
      </c>
      <c r="G24" s="19">
        <v>8</v>
      </c>
      <c r="H24" s="20">
        <f>VLOOKUP(F24,'[1]ORISSA SALES NETWORK'!$C$4:$D$207,2,FALSE)</f>
        <v>58</v>
      </c>
      <c r="I24" s="20">
        <f t="shared" si="3"/>
        <v>48</v>
      </c>
      <c r="J24" s="20">
        <v>20</v>
      </c>
      <c r="K24" s="20">
        <f t="shared" ref="K24:K32" si="4">G24*H24+I24+J24</f>
        <v>532</v>
      </c>
      <c r="L24" s="26"/>
      <c r="M24" s="24" t="s">
        <v>248</v>
      </c>
    </row>
    <row r="25" spans="1:13" s="2" customFormat="1" ht="18" customHeight="1">
      <c r="A25" s="22">
        <f t="shared" si="1"/>
        <v>22</v>
      </c>
      <c r="B25" s="19" t="s">
        <v>236</v>
      </c>
      <c r="C25" s="19" t="s">
        <v>249</v>
      </c>
      <c r="D25" s="19" t="s">
        <v>250</v>
      </c>
      <c r="E25" s="31" t="s">
        <v>30</v>
      </c>
      <c r="F25" s="19" t="s">
        <v>139</v>
      </c>
      <c r="G25" s="19">
        <v>2</v>
      </c>
      <c r="H25" s="20">
        <f>VLOOKUP(F25,'[1]ORISSA SALES NETWORK'!$C$4:$D$207,2,FALSE)</f>
        <v>60</v>
      </c>
      <c r="I25" s="20">
        <f t="shared" si="3"/>
        <v>12</v>
      </c>
      <c r="J25" s="20">
        <v>20</v>
      </c>
      <c r="K25" s="20">
        <f t="shared" si="4"/>
        <v>152</v>
      </c>
      <c r="L25" s="26"/>
      <c r="M25" s="24" t="s">
        <v>213</v>
      </c>
    </row>
    <row r="26" spans="1:13" s="2" customFormat="1" ht="18" customHeight="1">
      <c r="A26" s="22">
        <f t="shared" si="1"/>
        <v>23</v>
      </c>
      <c r="B26" s="19" t="s">
        <v>251</v>
      </c>
      <c r="C26" s="19" t="s">
        <v>252</v>
      </c>
      <c r="D26" s="19" t="s">
        <v>253</v>
      </c>
      <c r="E26" s="31" t="s">
        <v>30</v>
      </c>
      <c r="F26" s="19" t="s">
        <v>10</v>
      </c>
      <c r="G26" s="19">
        <v>3</v>
      </c>
      <c r="H26" s="20">
        <f>VLOOKUP(F26,'[1]ORISSA SALES NETWORK'!$C$4:$D$207,2,FALSE)</f>
        <v>58</v>
      </c>
      <c r="I26" s="20">
        <f t="shared" si="3"/>
        <v>18</v>
      </c>
      <c r="J26" s="20">
        <v>20</v>
      </c>
      <c r="K26" s="20">
        <f t="shared" si="4"/>
        <v>212</v>
      </c>
      <c r="L26" s="26"/>
      <c r="M26" s="24" t="s">
        <v>254</v>
      </c>
    </row>
    <row r="27" spans="1:13" s="2" customFormat="1" ht="18" customHeight="1">
      <c r="A27" s="22">
        <f t="shared" si="1"/>
        <v>24</v>
      </c>
      <c r="B27" s="19" t="s">
        <v>251</v>
      </c>
      <c r="C27" s="19" t="s">
        <v>255</v>
      </c>
      <c r="D27" s="19" t="s">
        <v>256</v>
      </c>
      <c r="E27" s="31" t="s">
        <v>30</v>
      </c>
      <c r="F27" s="19" t="s">
        <v>257</v>
      </c>
      <c r="G27" s="19">
        <v>5</v>
      </c>
      <c r="H27" s="20">
        <f>VLOOKUP(F27,'[1]ORISSA SALES NETWORK'!$C$4:$D$207,2,FALSE)</f>
        <v>75</v>
      </c>
      <c r="I27" s="20">
        <f t="shared" si="3"/>
        <v>30</v>
      </c>
      <c r="J27" s="20">
        <v>20</v>
      </c>
      <c r="K27" s="20">
        <f t="shared" si="4"/>
        <v>425</v>
      </c>
      <c r="L27" s="26"/>
      <c r="M27" s="33" t="s">
        <v>258</v>
      </c>
    </row>
    <row r="28" spans="1:13" s="2" customFormat="1" ht="18" customHeight="1">
      <c r="A28" s="22">
        <f t="shared" si="1"/>
        <v>25</v>
      </c>
      <c r="B28" s="19" t="s">
        <v>259</v>
      </c>
      <c r="C28" s="19" t="s">
        <v>260</v>
      </c>
      <c r="D28" s="19" t="s">
        <v>261</v>
      </c>
      <c r="E28" s="31" t="s">
        <v>30</v>
      </c>
      <c r="F28" s="19" t="s">
        <v>14</v>
      </c>
      <c r="G28" s="19">
        <v>3</v>
      </c>
      <c r="H28" s="20">
        <f>VLOOKUP(F28,'[1]ORISSA SALES NETWORK'!$C$4:$D$207,2,FALSE)</f>
        <v>63.5</v>
      </c>
      <c r="I28" s="20">
        <f t="shared" si="3"/>
        <v>18</v>
      </c>
      <c r="J28" s="20">
        <v>20</v>
      </c>
      <c r="K28" s="20">
        <f t="shared" si="4"/>
        <v>228.5</v>
      </c>
      <c r="L28" s="26"/>
      <c r="M28" s="24" t="s">
        <v>262</v>
      </c>
    </row>
    <row r="29" spans="1:13" s="2" customFormat="1" ht="18" customHeight="1">
      <c r="A29" s="22">
        <f t="shared" si="1"/>
        <v>26</v>
      </c>
      <c r="B29" s="19" t="s">
        <v>263</v>
      </c>
      <c r="C29" s="19" t="s">
        <v>264</v>
      </c>
      <c r="D29" s="19" t="s">
        <v>265</v>
      </c>
      <c r="E29" s="31" t="s">
        <v>30</v>
      </c>
      <c r="F29" s="19" t="s">
        <v>167</v>
      </c>
      <c r="G29" s="19">
        <v>6</v>
      </c>
      <c r="H29" s="20">
        <f>VLOOKUP(F29,'[1]ORISSA SALES NETWORK'!$C$4:$D$207,2,FALSE)</f>
        <v>69</v>
      </c>
      <c r="I29" s="20">
        <f t="shared" si="3"/>
        <v>36</v>
      </c>
      <c r="J29" s="20">
        <v>20</v>
      </c>
      <c r="K29" s="20">
        <f t="shared" si="4"/>
        <v>470</v>
      </c>
      <c r="L29" s="26"/>
      <c r="M29" s="33" t="s">
        <v>266</v>
      </c>
    </row>
    <row r="30" spans="1:13" s="2" customFormat="1" ht="18" customHeight="1">
      <c r="A30" s="22">
        <f t="shared" si="1"/>
        <v>27</v>
      </c>
      <c r="B30" s="19" t="s">
        <v>263</v>
      </c>
      <c r="C30" s="19" t="s">
        <v>267</v>
      </c>
      <c r="D30" s="19" t="s">
        <v>268</v>
      </c>
      <c r="E30" s="31" t="s">
        <v>30</v>
      </c>
      <c r="F30" s="19" t="s">
        <v>269</v>
      </c>
      <c r="G30" s="19">
        <v>13</v>
      </c>
      <c r="H30" s="20">
        <f>VLOOKUP(F30,'[1]ORISSA SALES NETWORK'!$C$4:$D$207,2,FALSE)</f>
        <v>47</v>
      </c>
      <c r="I30" s="20">
        <f t="shared" si="3"/>
        <v>78</v>
      </c>
      <c r="J30" s="20">
        <v>20</v>
      </c>
      <c r="K30" s="20">
        <f t="shared" si="4"/>
        <v>709</v>
      </c>
      <c r="L30" s="26"/>
      <c r="M30" s="24" t="s">
        <v>174</v>
      </c>
    </row>
    <row r="31" spans="1:13" s="2" customFormat="1" ht="18" customHeight="1">
      <c r="A31" s="22">
        <f t="shared" si="1"/>
        <v>28</v>
      </c>
      <c r="B31" s="19" t="s">
        <v>270</v>
      </c>
      <c r="C31" s="19" t="s">
        <v>271</v>
      </c>
      <c r="D31" s="19" t="s">
        <v>272</v>
      </c>
      <c r="E31" s="31" t="s">
        <v>30</v>
      </c>
      <c r="F31" s="19" t="s">
        <v>11</v>
      </c>
      <c r="G31" s="19">
        <v>9</v>
      </c>
      <c r="H31" s="20">
        <f>VLOOKUP(F31,'[1]ORISSA SALES NETWORK'!$C$4:$E$214,3,FALSE)</f>
        <v>111</v>
      </c>
      <c r="I31" s="20">
        <f>G31*10</f>
        <v>90</v>
      </c>
      <c r="J31" s="20">
        <v>20</v>
      </c>
      <c r="K31" s="20">
        <f t="shared" si="4"/>
        <v>1109</v>
      </c>
      <c r="L31" s="26" t="s">
        <v>4</v>
      </c>
      <c r="M31" s="24" t="s">
        <v>273</v>
      </c>
    </row>
    <row r="32" spans="1:13" s="2" customFormat="1" ht="18" customHeight="1">
      <c r="A32" s="22">
        <f t="shared" si="1"/>
        <v>29</v>
      </c>
      <c r="B32" s="19" t="s">
        <v>270</v>
      </c>
      <c r="C32" s="19" t="s">
        <v>274</v>
      </c>
      <c r="D32" s="19" t="s">
        <v>275</v>
      </c>
      <c r="E32" s="31" t="s">
        <v>30</v>
      </c>
      <c r="F32" s="19" t="s">
        <v>10</v>
      </c>
      <c r="G32" s="19">
        <v>5</v>
      </c>
      <c r="H32" s="20">
        <f>VLOOKUP(F32,'[1]ORISSA SALES NETWORK'!$C$4:$D$207,2,FALSE)</f>
        <v>58</v>
      </c>
      <c r="I32" s="20">
        <f t="shared" ref="I32:I39" si="5">G32*6</f>
        <v>30</v>
      </c>
      <c r="J32" s="20">
        <v>20</v>
      </c>
      <c r="K32" s="20">
        <f t="shared" si="4"/>
        <v>340</v>
      </c>
      <c r="L32" s="26"/>
      <c r="M32" s="24" t="s">
        <v>223</v>
      </c>
    </row>
    <row r="33" spans="1:13" s="2" customFormat="1" ht="18" customHeight="1">
      <c r="A33" s="22">
        <f t="shared" si="1"/>
        <v>30</v>
      </c>
      <c r="B33" s="19" t="s">
        <v>270</v>
      </c>
      <c r="C33" s="19" t="s">
        <v>276</v>
      </c>
      <c r="D33" s="19" t="s">
        <v>277</v>
      </c>
      <c r="E33" s="31" t="s">
        <v>30</v>
      </c>
      <c r="F33" s="19" t="s">
        <v>6</v>
      </c>
      <c r="G33" s="19">
        <v>1</v>
      </c>
      <c r="H33" s="20">
        <f>VLOOKUP(F33,'[1]ORISSA SALES NETWORK'!$C$4:$D$207,2,FALSE)</f>
        <v>47</v>
      </c>
      <c r="I33" s="20">
        <f t="shared" si="5"/>
        <v>6</v>
      </c>
      <c r="J33" s="20">
        <v>20</v>
      </c>
      <c r="K33" s="20">
        <f>G33*H33+I33+J33+5</f>
        <v>78</v>
      </c>
      <c r="L33" s="26"/>
      <c r="M33" s="24" t="s">
        <v>175</v>
      </c>
    </row>
    <row r="34" spans="1:13" s="2" customFormat="1" ht="18" customHeight="1">
      <c r="A34" s="22">
        <f t="shared" si="1"/>
        <v>31</v>
      </c>
      <c r="B34" s="19" t="s">
        <v>270</v>
      </c>
      <c r="C34" s="19" t="s">
        <v>278</v>
      </c>
      <c r="D34" s="19" t="s">
        <v>279</v>
      </c>
      <c r="E34" s="31" t="s">
        <v>30</v>
      </c>
      <c r="F34" s="19" t="s">
        <v>69</v>
      </c>
      <c r="G34" s="19">
        <v>2</v>
      </c>
      <c r="H34" s="20">
        <f>VLOOKUP(F34,'[1]ORISSA SALES NETWORK'!$C$4:$D$207,2,FALSE)</f>
        <v>58</v>
      </c>
      <c r="I34" s="20">
        <f t="shared" si="5"/>
        <v>12</v>
      </c>
      <c r="J34" s="20">
        <v>20</v>
      </c>
      <c r="K34" s="20">
        <f t="shared" ref="K34:K42" si="6">G34*H34+I34+J34</f>
        <v>148</v>
      </c>
      <c r="L34" s="26"/>
      <c r="M34" s="24" t="s">
        <v>248</v>
      </c>
    </row>
    <row r="35" spans="1:13" s="2" customFormat="1" ht="18" customHeight="1">
      <c r="A35" s="22">
        <f t="shared" si="1"/>
        <v>32</v>
      </c>
      <c r="B35" s="19" t="s">
        <v>270</v>
      </c>
      <c r="C35" s="19" t="s">
        <v>280</v>
      </c>
      <c r="D35" s="19" t="s">
        <v>281</v>
      </c>
      <c r="E35" s="31" t="s">
        <v>30</v>
      </c>
      <c r="F35" s="19" t="s">
        <v>18</v>
      </c>
      <c r="G35" s="19">
        <v>6</v>
      </c>
      <c r="H35" s="20">
        <f>VLOOKUP(F35,'[1]ORISSA SALES NETWORK'!$C$4:$D$207,2,FALSE)</f>
        <v>58</v>
      </c>
      <c r="I35" s="20">
        <f t="shared" si="5"/>
        <v>36</v>
      </c>
      <c r="J35" s="20">
        <v>20</v>
      </c>
      <c r="K35" s="20">
        <f t="shared" si="6"/>
        <v>404</v>
      </c>
      <c r="L35" s="26"/>
      <c r="M35" s="24" t="s">
        <v>207</v>
      </c>
    </row>
    <row r="36" spans="1:13" s="2" customFormat="1" ht="18" customHeight="1">
      <c r="A36" s="22">
        <f t="shared" si="1"/>
        <v>33</v>
      </c>
      <c r="B36" s="19" t="s">
        <v>270</v>
      </c>
      <c r="C36" s="19" t="s">
        <v>282</v>
      </c>
      <c r="D36" s="19" t="s">
        <v>283</v>
      </c>
      <c r="E36" s="31" t="s">
        <v>30</v>
      </c>
      <c r="F36" s="19" t="s">
        <v>139</v>
      </c>
      <c r="G36" s="19">
        <v>6</v>
      </c>
      <c r="H36" s="20">
        <f>VLOOKUP(F36,'[1]ORISSA SALES NETWORK'!$C$4:$D$207,2,FALSE)</f>
        <v>60</v>
      </c>
      <c r="I36" s="20">
        <f t="shared" si="5"/>
        <v>36</v>
      </c>
      <c r="J36" s="20">
        <v>20</v>
      </c>
      <c r="K36" s="20">
        <f t="shared" si="6"/>
        <v>416</v>
      </c>
      <c r="L36" s="26"/>
      <c r="M36" s="24" t="s">
        <v>284</v>
      </c>
    </row>
    <row r="37" spans="1:13" s="2" customFormat="1" ht="18" customHeight="1">
      <c r="A37" s="22">
        <f t="shared" si="1"/>
        <v>34</v>
      </c>
      <c r="B37" s="19" t="s">
        <v>270</v>
      </c>
      <c r="C37" s="19" t="s">
        <v>285</v>
      </c>
      <c r="D37" s="19" t="s">
        <v>286</v>
      </c>
      <c r="E37" s="31" t="s">
        <v>30</v>
      </c>
      <c r="F37" s="19" t="s">
        <v>139</v>
      </c>
      <c r="G37" s="19">
        <v>4</v>
      </c>
      <c r="H37" s="20">
        <f>VLOOKUP(F37,'[1]ORISSA SALES NETWORK'!$C$4:$D$207,2,FALSE)</f>
        <v>60</v>
      </c>
      <c r="I37" s="20">
        <f t="shared" si="5"/>
        <v>24</v>
      </c>
      <c r="J37" s="20">
        <v>20</v>
      </c>
      <c r="K37" s="20">
        <f t="shared" si="6"/>
        <v>284</v>
      </c>
      <c r="L37" s="26"/>
      <c r="M37" s="24" t="s">
        <v>284</v>
      </c>
    </row>
    <row r="38" spans="1:13" s="2" customFormat="1" ht="18" customHeight="1">
      <c r="A38" s="22">
        <f t="shared" si="1"/>
        <v>35</v>
      </c>
      <c r="B38" s="19" t="s">
        <v>270</v>
      </c>
      <c r="C38" s="19" t="s">
        <v>287</v>
      </c>
      <c r="D38" s="19" t="s">
        <v>288</v>
      </c>
      <c r="E38" s="31" t="s">
        <v>30</v>
      </c>
      <c r="F38" s="19" t="s">
        <v>139</v>
      </c>
      <c r="G38" s="19">
        <v>7</v>
      </c>
      <c r="H38" s="20">
        <f>VLOOKUP(F38,'[1]ORISSA SALES NETWORK'!$C$4:$D$207,2,FALSE)</f>
        <v>60</v>
      </c>
      <c r="I38" s="20">
        <f t="shared" si="5"/>
        <v>42</v>
      </c>
      <c r="J38" s="20">
        <v>20</v>
      </c>
      <c r="K38" s="20">
        <f t="shared" si="6"/>
        <v>482</v>
      </c>
      <c r="L38" s="26"/>
      <c r="M38" s="24" t="s">
        <v>289</v>
      </c>
    </row>
    <row r="39" spans="1:13" s="2" customFormat="1" ht="18" customHeight="1">
      <c r="A39" s="22">
        <f t="shared" si="1"/>
        <v>36</v>
      </c>
      <c r="B39" s="19" t="s">
        <v>270</v>
      </c>
      <c r="C39" s="19" t="s">
        <v>290</v>
      </c>
      <c r="D39" s="19" t="s">
        <v>291</v>
      </c>
      <c r="E39" s="31" t="s">
        <v>30</v>
      </c>
      <c r="F39" s="19" t="s">
        <v>23</v>
      </c>
      <c r="G39" s="19">
        <v>3</v>
      </c>
      <c r="H39" s="20">
        <f>VLOOKUP(F39,'[1]ORISSA SALES NETWORK'!$C$4:$D$207,2,FALSE)</f>
        <v>58</v>
      </c>
      <c r="I39" s="20">
        <f t="shared" si="5"/>
        <v>18</v>
      </c>
      <c r="J39" s="20">
        <v>20</v>
      </c>
      <c r="K39" s="20">
        <f t="shared" si="6"/>
        <v>212</v>
      </c>
      <c r="L39" s="26"/>
      <c r="M39" s="24" t="s">
        <v>179</v>
      </c>
    </row>
    <row r="40" spans="1:13" s="2" customFormat="1" ht="18" customHeight="1">
      <c r="A40" s="22">
        <f t="shared" si="1"/>
        <v>37</v>
      </c>
      <c r="B40" s="19" t="s">
        <v>292</v>
      </c>
      <c r="C40" s="19" t="s">
        <v>293</v>
      </c>
      <c r="D40" s="19" t="s">
        <v>294</v>
      </c>
      <c r="E40" s="31" t="s">
        <v>30</v>
      </c>
      <c r="F40" s="19" t="s">
        <v>180</v>
      </c>
      <c r="G40" s="19">
        <v>13</v>
      </c>
      <c r="H40" s="20">
        <f>VLOOKUP(F40,'[1]ORISSA SALES NETWORK'!$C$4:$E$214,3,FALSE)</f>
        <v>130</v>
      </c>
      <c r="I40" s="20">
        <f>G40*10</f>
        <v>130</v>
      </c>
      <c r="J40" s="20">
        <v>20</v>
      </c>
      <c r="K40" s="20">
        <f t="shared" si="6"/>
        <v>1840</v>
      </c>
      <c r="L40" s="26" t="s">
        <v>4</v>
      </c>
      <c r="M40" s="33" t="s">
        <v>295</v>
      </c>
    </row>
    <row r="41" spans="1:13" s="2" customFormat="1" ht="18" customHeight="1">
      <c r="A41" s="22">
        <f t="shared" si="1"/>
        <v>38</v>
      </c>
      <c r="B41" s="19" t="s">
        <v>292</v>
      </c>
      <c r="C41" s="19" t="s">
        <v>296</v>
      </c>
      <c r="D41" s="19" t="s">
        <v>297</v>
      </c>
      <c r="E41" s="31" t="s">
        <v>30</v>
      </c>
      <c r="F41" s="19" t="s">
        <v>18</v>
      </c>
      <c r="G41" s="19">
        <v>2</v>
      </c>
      <c r="H41" s="20">
        <f>VLOOKUP(F41,'[1]ORISSA SALES NETWORK'!$C$4:$D$207,2,FALSE)</f>
        <v>58</v>
      </c>
      <c r="I41" s="20">
        <f>G41*6</f>
        <v>12</v>
      </c>
      <c r="J41" s="20">
        <v>20</v>
      </c>
      <c r="K41" s="20">
        <f t="shared" si="6"/>
        <v>148</v>
      </c>
      <c r="L41" s="26"/>
      <c r="M41" s="24" t="s">
        <v>207</v>
      </c>
    </row>
    <row r="42" spans="1:13" s="2" customFormat="1" ht="18" customHeight="1">
      <c r="A42" s="22">
        <f t="shared" si="1"/>
        <v>39</v>
      </c>
      <c r="B42" s="19" t="s">
        <v>298</v>
      </c>
      <c r="C42" s="19" t="s">
        <v>299</v>
      </c>
      <c r="D42" s="19" t="s">
        <v>300</v>
      </c>
      <c r="E42" s="31" t="s">
        <v>30</v>
      </c>
      <c r="F42" s="19" t="s">
        <v>6</v>
      </c>
      <c r="G42" s="19">
        <v>4</v>
      </c>
      <c r="H42" s="20">
        <f>VLOOKUP(F42,'[1]ORISSA SALES NETWORK'!$C$4:$D$207,2,FALSE)</f>
        <v>47</v>
      </c>
      <c r="I42" s="20">
        <f>G42*6</f>
        <v>24</v>
      </c>
      <c r="J42" s="20">
        <v>20</v>
      </c>
      <c r="K42" s="20">
        <f t="shared" si="6"/>
        <v>232</v>
      </c>
      <c r="L42" s="26"/>
      <c r="M42" s="24" t="s">
        <v>178</v>
      </c>
    </row>
    <row r="43" spans="1:13" s="2" customFormat="1" ht="18" customHeight="1">
      <c r="A43" s="22">
        <f t="shared" si="1"/>
        <v>40</v>
      </c>
      <c r="B43" s="19" t="s">
        <v>298</v>
      </c>
      <c r="C43" s="19" t="s">
        <v>301</v>
      </c>
      <c r="D43" s="19" t="s">
        <v>302</v>
      </c>
      <c r="E43" s="31" t="s">
        <v>30</v>
      </c>
      <c r="F43" s="19" t="s">
        <v>18</v>
      </c>
      <c r="G43" s="19">
        <v>1</v>
      </c>
      <c r="H43" s="20">
        <f>VLOOKUP(F43,'[1]ORISSA SALES NETWORK'!$C$4:$E$214,3,FALSE)</f>
        <v>101</v>
      </c>
      <c r="I43" s="20">
        <f>G43*10</f>
        <v>10</v>
      </c>
      <c r="J43" s="20">
        <v>20</v>
      </c>
      <c r="K43" s="20">
        <f>G43*H43+I43+J43+5</f>
        <v>136</v>
      </c>
      <c r="L43" s="26" t="s">
        <v>4</v>
      </c>
      <c r="M43" s="24" t="s">
        <v>207</v>
      </c>
    </row>
    <row r="44" spans="1:13" s="2" customFormat="1" ht="18" customHeight="1">
      <c r="A44" s="22">
        <f t="shared" si="1"/>
        <v>41</v>
      </c>
      <c r="B44" s="19" t="s">
        <v>298</v>
      </c>
      <c r="C44" s="19" t="s">
        <v>303</v>
      </c>
      <c r="D44" s="19" t="s">
        <v>304</v>
      </c>
      <c r="E44" s="31" t="s">
        <v>30</v>
      </c>
      <c r="F44" s="19" t="s">
        <v>139</v>
      </c>
      <c r="G44" s="19">
        <v>4</v>
      </c>
      <c r="H44" s="20">
        <f>VLOOKUP(F44,'[1]ORISSA SALES NETWORK'!$C$4:$E$214,3,FALSE)</f>
        <v>101</v>
      </c>
      <c r="I44" s="20">
        <f>G44*10</f>
        <v>40</v>
      </c>
      <c r="J44" s="20">
        <v>20</v>
      </c>
      <c r="K44" s="20">
        <f>G44*H44+I44+J44</f>
        <v>464</v>
      </c>
      <c r="L44" s="26" t="s">
        <v>4</v>
      </c>
      <c r="M44" s="24" t="s">
        <v>305</v>
      </c>
    </row>
    <row r="45" spans="1:13" s="2" customFormat="1" ht="18" customHeight="1" thickBot="1">
      <c r="A45" s="56" t="s">
        <v>306</v>
      </c>
      <c r="B45" s="57"/>
      <c r="C45" s="57"/>
      <c r="D45" s="57"/>
      <c r="E45" s="57"/>
      <c r="F45" s="57"/>
      <c r="G45" s="57"/>
      <c r="H45" s="57"/>
      <c r="I45" s="57"/>
      <c r="J45" s="58"/>
      <c r="K45" s="40">
        <f>ROUND(SUM(K4:K44),0)</f>
        <v>15386</v>
      </c>
      <c r="L45" s="41"/>
      <c r="M45" s="32"/>
    </row>
    <row r="46" spans="1:13" s="2" customFormat="1" ht="18" customHeight="1" thickBot="1">
      <c r="A46" s="11"/>
      <c r="B46"/>
      <c r="C46"/>
      <c r="D46"/>
      <c r="E46"/>
      <c r="F46"/>
      <c r="G46" s="34">
        <f>SUM(G4:G44)</f>
        <v>177</v>
      </c>
      <c r="H46" s="25"/>
      <c r="I46" s="25"/>
      <c r="J46" s="25"/>
      <c r="K46" s="25"/>
      <c r="L46"/>
      <c r="M46"/>
    </row>
    <row r="47" spans="1:13" s="3" customFormat="1" ht="31.5" customHeight="1" thickBot="1">
      <c r="A47" s="53" t="s">
        <v>181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5"/>
    </row>
    <row r="48" spans="1:13" s="3" customFormat="1" ht="30" customHeight="1" thickBot="1">
      <c r="A48" s="42" t="s">
        <v>5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4"/>
    </row>
  </sheetData>
  <sortState ref="B4:M48">
    <sortCondition ref="B4:B48"/>
    <sortCondition ref="C4:C48"/>
  </sortState>
  <mergeCells count="7">
    <mergeCell ref="A48:L48"/>
    <mergeCell ref="I1:L1"/>
    <mergeCell ref="I2:L2"/>
    <mergeCell ref="A1:H1"/>
    <mergeCell ref="A2:H2"/>
    <mergeCell ref="A47:L47"/>
    <mergeCell ref="A45:J45"/>
  </mergeCells>
  <conditionalFormatting sqref="C3">
    <cfRule type="duplicateValues" dxfId="77" priority="2"/>
  </conditionalFormatting>
  <pageMargins left="0.28000000000000003" right="0.15748031496062992" top="0.49" bottom="0.65" header="0.2" footer="0.32"/>
  <pageSetup scale="95" fitToHeight="0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2"/>
  <sheetViews>
    <sheetView workbookViewId="0">
      <selection activeCell="G9" sqref="G9"/>
    </sheetView>
  </sheetViews>
  <sheetFormatPr defaultRowHeight="15"/>
  <cols>
    <col min="1" max="1" width="4" style="11" bestFit="1" customWidth="1"/>
    <col min="2" max="2" width="28.42578125" bestFit="1" customWidth="1"/>
    <col min="4" max="4" width="5.28515625" bestFit="1" customWidth="1"/>
    <col min="5" max="5" width="6.5703125" bestFit="1" customWidth="1"/>
    <col min="6" max="6" width="8.42578125" bestFit="1" customWidth="1"/>
  </cols>
  <sheetData>
    <row r="1" spans="1:6">
      <c r="B1" s="59" t="s">
        <v>164</v>
      </c>
      <c r="C1" s="59"/>
      <c r="D1" s="59"/>
      <c r="E1" s="59"/>
      <c r="F1" s="59"/>
    </row>
    <row r="2" spans="1:6" s="18" customFormat="1" ht="47.25">
      <c r="A2" s="14" t="s">
        <v>165</v>
      </c>
      <c r="B2" s="15" t="s">
        <v>31</v>
      </c>
      <c r="C2" s="16" t="s">
        <v>32</v>
      </c>
      <c r="D2" s="17" t="s">
        <v>33</v>
      </c>
      <c r="E2" s="17" t="s">
        <v>34</v>
      </c>
      <c r="F2" s="17" t="s">
        <v>26</v>
      </c>
    </row>
    <row r="3" spans="1:6" ht="15.75">
      <c r="A3" s="12">
        <v>1</v>
      </c>
      <c r="B3" s="10" t="s">
        <v>157</v>
      </c>
      <c r="C3" s="8">
        <v>2.25</v>
      </c>
      <c r="D3" s="6">
        <v>1</v>
      </c>
      <c r="E3" s="7">
        <v>25</v>
      </c>
      <c r="F3" s="5"/>
    </row>
    <row r="4" spans="1:6" ht="15.75">
      <c r="A4" s="12">
        <f>A3+1</f>
        <v>2</v>
      </c>
      <c r="B4" s="10" t="s">
        <v>35</v>
      </c>
      <c r="C4" s="8">
        <v>2.2200000000000002</v>
      </c>
      <c r="D4" s="4">
        <v>1</v>
      </c>
      <c r="E4" s="5">
        <v>25</v>
      </c>
      <c r="F4" s="5"/>
    </row>
    <row r="5" spans="1:6" ht="15.75">
      <c r="A5" s="12">
        <f t="shared" ref="A5:A68" si="0">A4+1</f>
        <v>3</v>
      </c>
      <c r="B5" s="9" t="s">
        <v>17</v>
      </c>
      <c r="C5" s="8">
        <v>2.09</v>
      </c>
      <c r="D5" s="4">
        <v>1</v>
      </c>
      <c r="E5" s="5">
        <v>25</v>
      </c>
      <c r="F5" s="5"/>
    </row>
    <row r="6" spans="1:6" ht="15.75">
      <c r="A6" s="12">
        <f t="shared" si="0"/>
        <v>4</v>
      </c>
      <c r="B6" s="10" t="s">
        <v>36</v>
      </c>
      <c r="C6" s="8">
        <v>2.5099999999999998</v>
      </c>
      <c r="D6" s="4">
        <v>1</v>
      </c>
      <c r="E6" s="5">
        <v>25</v>
      </c>
      <c r="F6" s="5"/>
    </row>
    <row r="7" spans="1:6" ht="15.75">
      <c r="A7" s="12">
        <f t="shared" si="0"/>
        <v>5</v>
      </c>
      <c r="B7" s="9" t="s">
        <v>139</v>
      </c>
      <c r="C7" s="8">
        <v>1.87</v>
      </c>
      <c r="D7" s="6">
        <v>1</v>
      </c>
      <c r="E7" s="7">
        <v>25</v>
      </c>
      <c r="F7" s="5"/>
    </row>
    <row r="8" spans="1:6" ht="15.75">
      <c r="A8" s="12">
        <f t="shared" si="0"/>
        <v>6</v>
      </c>
      <c r="B8" s="9" t="s">
        <v>37</v>
      </c>
      <c r="C8" s="8">
        <v>2.93</v>
      </c>
      <c r="D8" s="4">
        <v>1</v>
      </c>
      <c r="E8" s="5">
        <v>25</v>
      </c>
      <c r="F8" s="5"/>
    </row>
    <row r="9" spans="1:6" ht="15.75">
      <c r="A9" s="12">
        <f t="shared" si="0"/>
        <v>7</v>
      </c>
      <c r="B9" s="9" t="s">
        <v>38</v>
      </c>
      <c r="C9" s="8">
        <v>3.94</v>
      </c>
      <c r="D9" s="6">
        <v>1</v>
      </c>
      <c r="E9" s="7">
        <v>25</v>
      </c>
      <c r="F9" s="5"/>
    </row>
    <row r="10" spans="1:6" ht="15.75">
      <c r="A10" s="12">
        <f t="shared" si="0"/>
        <v>8</v>
      </c>
      <c r="B10" s="13" t="s">
        <v>39</v>
      </c>
      <c r="C10" s="8">
        <v>1.95</v>
      </c>
      <c r="D10" s="4">
        <v>1</v>
      </c>
      <c r="E10" s="5">
        <v>25</v>
      </c>
      <c r="F10" s="5"/>
    </row>
    <row r="11" spans="1:6" ht="15.75">
      <c r="A11" s="12">
        <f t="shared" si="0"/>
        <v>9</v>
      </c>
      <c r="B11" s="10" t="s">
        <v>22</v>
      </c>
      <c r="C11" s="8">
        <v>2.2200000000000002</v>
      </c>
      <c r="D11" s="4">
        <v>1</v>
      </c>
      <c r="E11" s="5">
        <v>25</v>
      </c>
      <c r="F11" s="5"/>
    </row>
    <row r="12" spans="1:6" ht="15.75">
      <c r="A12" s="12">
        <f t="shared" si="0"/>
        <v>10</v>
      </c>
      <c r="B12" s="13" t="s">
        <v>40</v>
      </c>
      <c r="C12" s="8">
        <v>1.82</v>
      </c>
      <c r="D12" s="4">
        <v>1</v>
      </c>
      <c r="E12" s="5">
        <v>25</v>
      </c>
      <c r="F12" s="5"/>
    </row>
    <row r="13" spans="1:6" ht="15.75">
      <c r="A13" s="12">
        <f t="shared" si="0"/>
        <v>11</v>
      </c>
      <c r="B13" s="10" t="s">
        <v>41</v>
      </c>
      <c r="C13" s="8">
        <v>2.57</v>
      </c>
      <c r="D13" s="4">
        <v>1</v>
      </c>
      <c r="E13" s="5">
        <v>25</v>
      </c>
      <c r="F13" s="5"/>
    </row>
    <row r="14" spans="1:6" ht="15.75">
      <c r="A14" s="12">
        <f t="shared" si="0"/>
        <v>12</v>
      </c>
      <c r="B14" s="10" t="s">
        <v>14</v>
      </c>
      <c r="C14" s="8">
        <v>2.2200000000000002</v>
      </c>
      <c r="D14" s="4">
        <v>1</v>
      </c>
      <c r="E14" s="5">
        <v>25</v>
      </c>
      <c r="F14" s="5"/>
    </row>
    <row r="15" spans="1:6" ht="15.75">
      <c r="A15" s="12">
        <f t="shared" si="0"/>
        <v>13</v>
      </c>
      <c r="B15" s="10" t="s">
        <v>160</v>
      </c>
      <c r="C15" s="8">
        <v>4</v>
      </c>
      <c r="D15" s="6">
        <v>1</v>
      </c>
      <c r="E15" s="7">
        <v>25</v>
      </c>
      <c r="F15" s="5"/>
    </row>
    <row r="16" spans="1:6" ht="15.75">
      <c r="A16" s="12">
        <f t="shared" si="0"/>
        <v>14</v>
      </c>
      <c r="B16" s="10" t="s">
        <v>24</v>
      </c>
      <c r="C16" s="8">
        <v>2.78</v>
      </c>
      <c r="D16" s="4">
        <v>1</v>
      </c>
      <c r="E16" s="5">
        <v>25</v>
      </c>
      <c r="F16" s="5"/>
    </row>
    <row r="17" spans="1:6" ht="15.75">
      <c r="A17" s="12">
        <f t="shared" si="0"/>
        <v>15</v>
      </c>
      <c r="B17" s="9" t="s">
        <v>42</v>
      </c>
      <c r="C17" s="8">
        <v>4.24</v>
      </c>
      <c r="D17" s="6">
        <v>1</v>
      </c>
      <c r="E17" s="7">
        <v>25</v>
      </c>
      <c r="F17" s="5"/>
    </row>
    <row r="18" spans="1:6" ht="15.75">
      <c r="A18" s="12">
        <f t="shared" si="0"/>
        <v>16</v>
      </c>
      <c r="B18" s="10" t="s">
        <v>43</v>
      </c>
      <c r="C18" s="8">
        <v>2.38</v>
      </c>
      <c r="D18" s="4">
        <v>1</v>
      </c>
      <c r="E18" s="5">
        <v>25</v>
      </c>
      <c r="F18" s="5">
        <v>800</v>
      </c>
    </row>
    <row r="19" spans="1:6" ht="15.75">
      <c r="A19" s="12">
        <f t="shared" si="0"/>
        <v>17</v>
      </c>
      <c r="B19" s="10" t="s">
        <v>11</v>
      </c>
      <c r="C19" s="8">
        <v>2.09</v>
      </c>
      <c r="D19" s="4">
        <v>1</v>
      </c>
      <c r="E19" s="5">
        <v>25</v>
      </c>
      <c r="F19" s="5"/>
    </row>
    <row r="20" spans="1:6" ht="15.75">
      <c r="A20" s="12">
        <f t="shared" si="0"/>
        <v>18</v>
      </c>
      <c r="B20" s="9" t="s">
        <v>44</v>
      </c>
      <c r="C20" s="8">
        <v>2.38</v>
      </c>
      <c r="D20" s="4">
        <v>1</v>
      </c>
      <c r="E20" s="5">
        <v>25</v>
      </c>
      <c r="F20" s="5"/>
    </row>
    <row r="21" spans="1:6" ht="15.75">
      <c r="A21" s="12">
        <f t="shared" si="0"/>
        <v>19</v>
      </c>
      <c r="B21" s="10" t="s">
        <v>45</v>
      </c>
      <c r="C21" s="8">
        <v>2.09</v>
      </c>
      <c r="D21" s="4">
        <v>1</v>
      </c>
      <c r="E21" s="5">
        <v>25</v>
      </c>
      <c r="F21" s="5"/>
    </row>
    <row r="22" spans="1:6" ht="15.75">
      <c r="A22" s="12">
        <f t="shared" si="0"/>
        <v>20</v>
      </c>
      <c r="B22" s="10" t="s">
        <v>46</v>
      </c>
      <c r="C22" s="8">
        <v>3.62</v>
      </c>
      <c r="D22" s="4">
        <v>1</v>
      </c>
      <c r="E22" s="5">
        <v>25</v>
      </c>
      <c r="F22" s="5"/>
    </row>
    <row r="23" spans="1:6" ht="15.75">
      <c r="A23" s="12">
        <f t="shared" si="0"/>
        <v>21</v>
      </c>
      <c r="B23" s="9" t="s">
        <v>47</v>
      </c>
      <c r="C23" s="8">
        <v>2.09</v>
      </c>
      <c r="D23" s="6">
        <v>1</v>
      </c>
      <c r="E23" s="7">
        <v>25</v>
      </c>
      <c r="F23" s="5">
        <v>1500</v>
      </c>
    </row>
    <row r="24" spans="1:6" ht="15.75">
      <c r="A24" s="12">
        <f t="shared" si="0"/>
        <v>22</v>
      </c>
      <c r="B24" s="10" t="s">
        <v>48</v>
      </c>
      <c r="C24" s="8">
        <v>2.38</v>
      </c>
      <c r="D24" s="4">
        <v>1</v>
      </c>
      <c r="E24" s="5">
        <v>25</v>
      </c>
      <c r="F24" s="5"/>
    </row>
    <row r="25" spans="1:6" ht="15.75">
      <c r="A25" s="12">
        <f t="shared" si="0"/>
        <v>23</v>
      </c>
      <c r="B25" s="9" t="s">
        <v>49</v>
      </c>
      <c r="C25" s="8">
        <v>2.78</v>
      </c>
      <c r="D25" s="4">
        <v>1</v>
      </c>
      <c r="E25" s="5">
        <v>25</v>
      </c>
      <c r="F25" s="5"/>
    </row>
    <row r="26" spans="1:6" ht="15.75">
      <c r="A26" s="12">
        <f t="shared" si="0"/>
        <v>24</v>
      </c>
      <c r="B26" s="9" t="s">
        <v>50</v>
      </c>
      <c r="C26" s="8">
        <v>3.03</v>
      </c>
      <c r="D26" s="6">
        <v>1</v>
      </c>
      <c r="E26" s="7">
        <v>25</v>
      </c>
      <c r="F26" s="5"/>
    </row>
    <row r="27" spans="1:6" ht="15.75">
      <c r="A27" s="12">
        <f t="shared" si="0"/>
        <v>25</v>
      </c>
      <c r="B27" s="9" t="s">
        <v>148</v>
      </c>
      <c r="C27" s="8">
        <v>2.09</v>
      </c>
      <c r="D27" s="6">
        <v>1</v>
      </c>
      <c r="E27" s="7">
        <v>25</v>
      </c>
      <c r="F27" s="5"/>
    </row>
    <row r="28" spans="1:6" ht="15.75">
      <c r="A28" s="12">
        <f t="shared" si="0"/>
        <v>26</v>
      </c>
      <c r="B28" s="9" t="s">
        <v>137</v>
      </c>
      <c r="C28" s="8">
        <v>2.42</v>
      </c>
      <c r="D28" s="6">
        <v>1</v>
      </c>
      <c r="E28" s="7">
        <v>25</v>
      </c>
      <c r="F28" s="5"/>
    </row>
    <row r="29" spans="1:6" ht="15.75">
      <c r="A29" s="12">
        <f t="shared" si="0"/>
        <v>27</v>
      </c>
      <c r="B29" s="10" t="s">
        <v>163</v>
      </c>
      <c r="C29" s="8">
        <v>3.5</v>
      </c>
      <c r="D29" s="6">
        <v>1</v>
      </c>
      <c r="E29" s="7">
        <v>25</v>
      </c>
      <c r="F29" s="5"/>
    </row>
    <row r="30" spans="1:6" ht="15.75">
      <c r="A30" s="12">
        <f t="shared" si="0"/>
        <v>28</v>
      </c>
      <c r="B30" s="10" t="s">
        <v>25</v>
      </c>
      <c r="C30" s="8">
        <v>2.09</v>
      </c>
      <c r="D30" s="4">
        <v>1</v>
      </c>
      <c r="E30" s="5">
        <v>25</v>
      </c>
      <c r="F30" s="5"/>
    </row>
    <row r="31" spans="1:6" ht="15.75">
      <c r="A31" s="12">
        <f t="shared" si="0"/>
        <v>29</v>
      </c>
      <c r="B31" s="10" t="s">
        <v>19</v>
      </c>
      <c r="C31" s="8">
        <v>2.09</v>
      </c>
      <c r="D31" s="4">
        <v>1</v>
      </c>
      <c r="E31" s="5">
        <v>25</v>
      </c>
      <c r="F31" s="5"/>
    </row>
    <row r="32" spans="1:6" ht="15.75">
      <c r="A32" s="12">
        <f t="shared" si="0"/>
        <v>30</v>
      </c>
      <c r="B32" s="10" t="s">
        <v>155</v>
      </c>
      <c r="C32" s="8">
        <v>2.25</v>
      </c>
      <c r="D32" s="6">
        <v>1</v>
      </c>
      <c r="E32" s="7">
        <v>25</v>
      </c>
      <c r="F32" s="5"/>
    </row>
    <row r="33" spans="1:6" ht="15.75">
      <c r="A33" s="12">
        <f t="shared" si="0"/>
        <v>31</v>
      </c>
      <c r="B33" s="10" t="s">
        <v>51</v>
      </c>
      <c r="C33" s="8">
        <v>2.2999999999999998</v>
      </c>
      <c r="D33" s="4">
        <v>1</v>
      </c>
      <c r="E33" s="5">
        <v>25</v>
      </c>
      <c r="F33" s="5"/>
    </row>
    <row r="34" spans="1:6" ht="15.75">
      <c r="A34" s="12">
        <f t="shared" si="0"/>
        <v>32</v>
      </c>
      <c r="B34" s="10" t="s">
        <v>52</v>
      </c>
      <c r="C34" s="8">
        <v>3.49</v>
      </c>
      <c r="D34" s="4">
        <v>1</v>
      </c>
      <c r="E34" s="5">
        <v>25</v>
      </c>
      <c r="F34" s="5"/>
    </row>
    <row r="35" spans="1:6" ht="15.75">
      <c r="A35" s="12">
        <f t="shared" si="0"/>
        <v>33</v>
      </c>
      <c r="B35" s="10" t="s">
        <v>53</v>
      </c>
      <c r="C35" s="8">
        <v>2.65</v>
      </c>
      <c r="D35" s="4">
        <v>1</v>
      </c>
      <c r="E35" s="5">
        <v>25</v>
      </c>
      <c r="F35" s="5"/>
    </row>
    <row r="36" spans="1:6" ht="15.75">
      <c r="A36" s="12">
        <f t="shared" si="0"/>
        <v>34</v>
      </c>
      <c r="B36" s="10" t="s">
        <v>54</v>
      </c>
      <c r="C36" s="8">
        <v>2.2200000000000002</v>
      </c>
      <c r="D36" s="4">
        <v>1</v>
      </c>
      <c r="E36" s="5">
        <v>25</v>
      </c>
      <c r="F36" s="5"/>
    </row>
    <row r="37" spans="1:6" ht="15.75">
      <c r="A37" s="12">
        <f t="shared" si="0"/>
        <v>35</v>
      </c>
      <c r="B37" s="10" t="s">
        <v>6</v>
      </c>
      <c r="C37" s="8">
        <v>1.82</v>
      </c>
      <c r="D37" s="4">
        <v>1</v>
      </c>
      <c r="E37" s="5">
        <v>25</v>
      </c>
      <c r="F37" s="5"/>
    </row>
    <row r="38" spans="1:6" ht="15.75">
      <c r="A38" s="12">
        <f t="shared" si="0"/>
        <v>36</v>
      </c>
      <c r="B38" s="10" t="s">
        <v>55</v>
      </c>
      <c r="C38" s="8">
        <v>4.32</v>
      </c>
      <c r="D38" s="4">
        <v>1</v>
      </c>
      <c r="E38" s="5">
        <v>25</v>
      </c>
      <c r="F38" s="5"/>
    </row>
    <row r="39" spans="1:6" ht="15.75">
      <c r="A39" s="12">
        <f t="shared" si="0"/>
        <v>37</v>
      </c>
      <c r="B39" s="9" t="s">
        <v>56</v>
      </c>
      <c r="C39" s="8">
        <v>1.82</v>
      </c>
      <c r="D39" s="6">
        <v>1</v>
      </c>
      <c r="E39" s="7">
        <v>25</v>
      </c>
      <c r="F39" s="5"/>
    </row>
    <row r="40" spans="1:6" ht="15.75">
      <c r="A40" s="12">
        <f t="shared" si="0"/>
        <v>38</v>
      </c>
      <c r="B40" s="9" t="s">
        <v>57</v>
      </c>
      <c r="C40" s="8">
        <v>3.62</v>
      </c>
      <c r="D40" s="6">
        <v>1</v>
      </c>
      <c r="E40" s="7">
        <v>25</v>
      </c>
      <c r="F40" s="5"/>
    </row>
    <row r="41" spans="1:6" ht="15.75">
      <c r="A41" s="12">
        <f t="shared" si="0"/>
        <v>39</v>
      </c>
      <c r="B41" s="10" t="s">
        <v>58</v>
      </c>
      <c r="C41" s="8">
        <v>4.18</v>
      </c>
      <c r="D41" s="4">
        <v>1</v>
      </c>
      <c r="E41" s="5">
        <v>25</v>
      </c>
      <c r="F41" s="5"/>
    </row>
    <row r="42" spans="1:6" ht="15.75">
      <c r="A42" s="12">
        <f t="shared" si="0"/>
        <v>40</v>
      </c>
      <c r="B42" s="9" t="s">
        <v>59</v>
      </c>
      <c r="C42" s="8">
        <v>2.93</v>
      </c>
      <c r="D42" s="4">
        <v>1</v>
      </c>
      <c r="E42" s="5">
        <v>25</v>
      </c>
      <c r="F42" s="5"/>
    </row>
    <row r="43" spans="1:6" ht="15.75">
      <c r="A43" s="12">
        <f t="shared" si="0"/>
        <v>41</v>
      </c>
      <c r="B43" s="9" t="s">
        <v>60</v>
      </c>
      <c r="C43" s="8">
        <v>2.65</v>
      </c>
      <c r="D43" s="4">
        <v>1</v>
      </c>
      <c r="E43" s="5">
        <v>25</v>
      </c>
      <c r="F43" s="5"/>
    </row>
    <row r="44" spans="1:6" ht="15.75">
      <c r="A44" s="12">
        <f t="shared" si="0"/>
        <v>42</v>
      </c>
      <c r="B44" s="9" t="s">
        <v>61</v>
      </c>
      <c r="C44" s="8">
        <v>3.62</v>
      </c>
      <c r="D44" s="4">
        <v>1</v>
      </c>
      <c r="E44" s="5">
        <v>25</v>
      </c>
      <c r="F44" s="5"/>
    </row>
    <row r="45" spans="1:6" ht="15.75">
      <c r="A45" s="12">
        <f t="shared" si="0"/>
        <v>43</v>
      </c>
      <c r="B45" s="9" t="s">
        <v>62</v>
      </c>
      <c r="C45" s="8">
        <v>2.09</v>
      </c>
      <c r="D45" s="6">
        <v>1</v>
      </c>
      <c r="E45" s="7">
        <v>25</v>
      </c>
      <c r="F45" s="5"/>
    </row>
    <row r="46" spans="1:6" ht="15.75">
      <c r="A46" s="12">
        <f t="shared" si="0"/>
        <v>44</v>
      </c>
      <c r="B46" s="10" t="s">
        <v>63</v>
      </c>
      <c r="C46" s="8">
        <v>2.2200000000000002</v>
      </c>
      <c r="D46" s="4">
        <v>1</v>
      </c>
      <c r="E46" s="5">
        <v>25</v>
      </c>
      <c r="F46" s="5"/>
    </row>
    <row r="47" spans="1:6" ht="15.75">
      <c r="A47" s="12">
        <f t="shared" si="0"/>
        <v>45</v>
      </c>
      <c r="B47" s="10" t="s">
        <v>64</v>
      </c>
      <c r="C47" s="8">
        <v>2.65</v>
      </c>
      <c r="D47" s="4">
        <v>1</v>
      </c>
      <c r="E47" s="5">
        <v>25</v>
      </c>
      <c r="F47" s="5"/>
    </row>
    <row r="48" spans="1:6" ht="15.75">
      <c r="A48" s="12">
        <f t="shared" si="0"/>
        <v>46</v>
      </c>
      <c r="B48" s="10" t="s">
        <v>65</v>
      </c>
      <c r="C48" s="8">
        <v>2.2200000000000002</v>
      </c>
      <c r="D48" s="4">
        <v>1</v>
      </c>
      <c r="E48" s="5">
        <v>25</v>
      </c>
      <c r="F48" s="5"/>
    </row>
    <row r="49" spans="1:6" ht="15.75">
      <c r="A49" s="12">
        <f t="shared" si="0"/>
        <v>47</v>
      </c>
      <c r="B49" s="9" t="s">
        <v>66</v>
      </c>
      <c r="C49" s="8">
        <v>2.5099999999999998</v>
      </c>
      <c r="D49" s="6">
        <v>1</v>
      </c>
      <c r="E49" s="7">
        <v>25</v>
      </c>
      <c r="F49" s="5">
        <v>750</v>
      </c>
    </row>
    <row r="50" spans="1:6" ht="15.75">
      <c r="A50" s="12">
        <f t="shared" si="0"/>
        <v>48</v>
      </c>
      <c r="B50" s="10" t="s">
        <v>67</v>
      </c>
      <c r="C50" s="8">
        <v>1.95</v>
      </c>
      <c r="D50" s="4">
        <v>1</v>
      </c>
      <c r="E50" s="5">
        <v>25</v>
      </c>
      <c r="F50" s="5"/>
    </row>
    <row r="51" spans="1:6" ht="15.75">
      <c r="A51" s="12">
        <f t="shared" si="0"/>
        <v>49</v>
      </c>
      <c r="B51" s="10" t="s">
        <v>68</v>
      </c>
      <c r="C51" s="8">
        <v>2.65</v>
      </c>
      <c r="D51" s="4">
        <v>1</v>
      </c>
      <c r="E51" s="5">
        <v>25</v>
      </c>
      <c r="F51" s="5"/>
    </row>
    <row r="52" spans="1:6" ht="15.75">
      <c r="A52" s="12">
        <f t="shared" si="0"/>
        <v>50</v>
      </c>
      <c r="B52" s="10" t="s">
        <v>69</v>
      </c>
      <c r="C52" s="8">
        <v>2.2200000000000002</v>
      </c>
      <c r="D52" s="4">
        <v>1</v>
      </c>
      <c r="E52" s="5">
        <v>25</v>
      </c>
      <c r="F52" s="5"/>
    </row>
    <row r="53" spans="1:6" ht="15.75">
      <c r="A53" s="12">
        <f t="shared" si="0"/>
        <v>51</v>
      </c>
      <c r="B53" s="10" t="s">
        <v>70</v>
      </c>
      <c r="C53" s="8">
        <v>2.2200000000000002</v>
      </c>
      <c r="D53" s="4">
        <v>1</v>
      </c>
      <c r="E53" s="5">
        <v>25</v>
      </c>
      <c r="F53" s="5"/>
    </row>
    <row r="54" spans="1:6" ht="15.75">
      <c r="A54" s="12">
        <f t="shared" si="0"/>
        <v>52</v>
      </c>
      <c r="B54" s="10" t="s">
        <v>71</v>
      </c>
      <c r="C54" s="8">
        <v>2.5099999999999998</v>
      </c>
      <c r="D54" s="4">
        <v>1</v>
      </c>
      <c r="E54" s="5">
        <v>25</v>
      </c>
      <c r="F54" s="5"/>
    </row>
    <row r="55" spans="1:6" ht="15.75">
      <c r="A55" s="12">
        <f t="shared" si="0"/>
        <v>53</v>
      </c>
      <c r="B55" s="10" t="s">
        <v>152</v>
      </c>
      <c r="C55" s="8">
        <v>2.35</v>
      </c>
      <c r="D55" s="6">
        <v>1</v>
      </c>
      <c r="E55" s="7">
        <v>25</v>
      </c>
      <c r="F55" s="5"/>
    </row>
    <row r="56" spans="1:6" ht="15.75">
      <c r="A56" s="12">
        <f t="shared" si="0"/>
        <v>54</v>
      </c>
      <c r="B56" s="10" t="s">
        <v>72</v>
      </c>
      <c r="C56" s="8">
        <v>2.5099999999999998</v>
      </c>
      <c r="D56" s="4">
        <v>1</v>
      </c>
      <c r="E56" s="5">
        <v>25</v>
      </c>
      <c r="F56" s="5"/>
    </row>
    <row r="57" spans="1:6" ht="15.75">
      <c r="A57" s="12">
        <f t="shared" si="0"/>
        <v>55</v>
      </c>
      <c r="B57" s="9" t="s">
        <v>141</v>
      </c>
      <c r="C57" s="8">
        <v>0.76999999999999991</v>
      </c>
      <c r="D57" s="6">
        <v>1</v>
      </c>
      <c r="E57" s="7">
        <v>25</v>
      </c>
      <c r="F57" s="5"/>
    </row>
    <row r="58" spans="1:6" ht="15.75">
      <c r="A58" s="12">
        <f t="shared" si="0"/>
        <v>56</v>
      </c>
      <c r="B58" s="10" t="s">
        <v>150</v>
      </c>
      <c r="C58" s="8">
        <v>4.25</v>
      </c>
      <c r="D58" s="6">
        <v>1</v>
      </c>
      <c r="E58" s="7">
        <v>25</v>
      </c>
      <c r="F58" s="5"/>
    </row>
    <row r="59" spans="1:6" ht="15.75">
      <c r="A59" s="12">
        <f t="shared" si="0"/>
        <v>57</v>
      </c>
      <c r="B59" s="10" t="s">
        <v>161</v>
      </c>
      <c r="C59" s="8">
        <v>4.5</v>
      </c>
      <c r="D59" s="6">
        <v>1</v>
      </c>
      <c r="E59" s="7">
        <v>25</v>
      </c>
      <c r="F59" s="5"/>
    </row>
    <row r="60" spans="1:6" ht="15.75">
      <c r="A60" s="12">
        <f t="shared" si="0"/>
        <v>58</v>
      </c>
      <c r="B60" s="10" t="s">
        <v>73</v>
      </c>
      <c r="C60" s="8">
        <v>2.38</v>
      </c>
      <c r="D60" s="4">
        <v>1</v>
      </c>
      <c r="E60" s="5">
        <v>25</v>
      </c>
      <c r="F60" s="5"/>
    </row>
    <row r="61" spans="1:6" ht="15.75">
      <c r="A61" s="12">
        <f t="shared" si="0"/>
        <v>59</v>
      </c>
      <c r="B61" s="10" t="s">
        <v>74</v>
      </c>
      <c r="C61" s="8">
        <v>2.2200000000000002</v>
      </c>
      <c r="D61" s="4">
        <v>1</v>
      </c>
      <c r="E61" s="5">
        <v>25</v>
      </c>
      <c r="F61" s="5"/>
    </row>
    <row r="62" spans="1:6" ht="15.75">
      <c r="A62" s="12">
        <f t="shared" si="0"/>
        <v>60</v>
      </c>
      <c r="B62" s="9" t="s">
        <v>75</v>
      </c>
      <c r="C62" s="8">
        <v>2.93</v>
      </c>
      <c r="D62" s="4">
        <v>1</v>
      </c>
      <c r="E62" s="5">
        <v>25</v>
      </c>
      <c r="F62" s="5"/>
    </row>
    <row r="63" spans="1:6" ht="15.75">
      <c r="A63" s="12">
        <f t="shared" si="0"/>
        <v>61</v>
      </c>
      <c r="B63" s="10" t="s">
        <v>76</v>
      </c>
      <c r="C63" s="8">
        <v>2.2200000000000002</v>
      </c>
      <c r="D63" s="6">
        <v>1</v>
      </c>
      <c r="E63" s="7">
        <v>25</v>
      </c>
      <c r="F63" s="5"/>
    </row>
    <row r="64" spans="1:6" ht="15.75">
      <c r="A64" s="12">
        <f t="shared" si="0"/>
        <v>62</v>
      </c>
      <c r="B64" s="10" t="s">
        <v>77</v>
      </c>
      <c r="C64" s="8">
        <v>2.02</v>
      </c>
      <c r="D64" s="6">
        <v>1</v>
      </c>
      <c r="E64" s="7">
        <v>25</v>
      </c>
      <c r="F64" s="5"/>
    </row>
    <row r="65" spans="1:6" ht="15.75">
      <c r="A65" s="12">
        <f t="shared" si="0"/>
        <v>63</v>
      </c>
      <c r="B65" s="9" t="s">
        <v>15</v>
      </c>
      <c r="C65" s="8">
        <v>1.6</v>
      </c>
      <c r="D65" s="6">
        <v>1</v>
      </c>
      <c r="E65" s="7">
        <v>25</v>
      </c>
      <c r="F65" s="5"/>
    </row>
    <row r="66" spans="1:6" ht="15.75">
      <c r="A66" s="12">
        <f t="shared" si="0"/>
        <v>64</v>
      </c>
      <c r="B66" s="10" t="s">
        <v>78</v>
      </c>
      <c r="C66" s="8">
        <v>5.01</v>
      </c>
      <c r="D66" s="6">
        <v>1</v>
      </c>
      <c r="E66" s="7">
        <v>25</v>
      </c>
      <c r="F66" s="5"/>
    </row>
    <row r="67" spans="1:6" ht="15.75">
      <c r="A67" s="12">
        <f t="shared" si="0"/>
        <v>65</v>
      </c>
      <c r="B67" s="9" t="s">
        <v>79</v>
      </c>
      <c r="C67" s="8">
        <v>2.38</v>
      </c>
      <c r="D67" s="6">
        <v>1</v>
      </c>
      <c r="E67" s="7">
        <v>25</v>
      </c>
      <c r="F67" s="5">
        <v>500</v>
      </c>
    </row>
    <row r="68" spans="1:6" ht="15.75">
      <c r="A68" s="12">
        <f t="shared" si="0"/>
        <v>66</v>
      </c>
      <c r="B68" s="10" t="s">
        <v>162</v>
      </c>
      <c r="C68" s="8">
        <v>2.5</v>
      </c>
      <c r="D68" s="6">
        <v>1</v>
      </c>
      <c r="E68" s="7">
        <v>25</v>
      </c>
      <c r="F68" s="5"/>
    </row>
    <row r="69" spans="1:6" ht="15.75">
      <c r="A69" s="12">
        <f t="shared" ref="A69:A132" si="1">A68+1</f>
        <v>67</v>
      </c>
      <c r="B69" s="9" t="s">
        <v>80</v>
      </c>
      <c r="C69" s="8">
        <v>4.84</v>
      </c>
      <c r="D69" s="6">
        <v>1</v>
      </c>
      <c r="E69" s="7">
        <v>25</v>
      </c>
      <c r="F69" s="5"/>
    </row>
    <row r="70" spans="1:6" ht="15.75">
      <c r="A70" s="12">
        <f t="shared" si="1"/>
        <v>68</v>
      </c>
      <c r="B70" s="10" t="s">
        <v>81</v>
      </c>
      <c r="C70" s="8">
        <v>2.38</v>
      </c>
      <c r="D70" s="6">
        <v>1</v>
      </c>
      <c r="E70" s="7">
        <v>25</v>
      </c>
      <c r="F70" s="5">
        <v>750</v>
      </c>
    </row>
    <row r="71" spans="1:6" ht="15.75">
      <c r="A71" s="12">
        <f t="shared" si="1"/>
        <v>69</v>
      </c>
      <c r="B71" s="10" t="s">
        <v>82</v>
      </c>
      <c r="C71" s="8">
        <v>3.49</v>
      </c>
      <c r="D71" s="6">
        <v>1</v>
      </c>
      <c r="E71" s="7">
        <v>25</v>
      </c>
      <c r="F71" s="5"/>
    </row>
    <row r="72" spans="1:6" ht="15.75">
      <c r="A72" s="12">
        <f t="shared" si="1"/>
        <v>70</v>
      </c>
      <c r="B72" s="10" t="s">
        <v>153</v>
      </c>
      <c r="C72" s="8">
        <v>2.09</v>
      </c>
      <c r="D72" s="6">
        <v>1</v>
      </c>
      <c r="E72" s="7">
        <v>25</v>
      </c>
      <c r="F72" s="5"/>
    </row>
    <row r="73" spans="1:6" ht="15.75">
      <c r="A73" s="12">
        <f t="shared" si="1"/>
        <v>71</v>
      </c>
      <c r="B73" s="10" t="s">
        <v>83</v>
      </c>
      <c r="C73" s="8">
        <v>2.78</v>
      </c>
      <c r="D73" s="6">
        <v>1</v>
      </c>
      <c r="E73" s="7">
        <v>25</v>
      </c>
      <c r="F73" s="5"/>
    </row>
    <row r="74" spans="1:6" ht="15.75">
      <c r="A74" s="12">
        <f t="shared" si="1"/>
        <v>72</v>
      </c>
      <c r="B74" s="9" t="s">
        <v>23</v>
      </c>
      <c r="C74" s="8">
        <v>1.75</v>
      </c>
      <c r="D74" s="6">
        <v>1</v>
      </c>
      <c r="E74" s="7">
        <v>25</v>
      </c>
      <c r="F74" s="5"/>
    </row>
    <row r="75" spans="1:6" ht="15.75">
      <c r="A75" s="12">
        <f t="shared" si="1"/>
        <v>73</v>
      </c>
      <c r="B75" s="10" t="s">
        <v>16</v>
      </c>
      <c r="C75" s="8">
        <v>2.2200000000000002</v>
      </c>
      <c r="D75" s="6">
        <v>1</v>
      </c>
      <c r="E75" s="7">
        <v>25</v>
      </c>
      <c r="F75" s="5"/>
    </row>
    <row r="76" spans="1:6" ht="15.75">
      <c r="A76" s="12">
        <f t="shared" si="1"/>
        <v>74</v>
      </c>
      <c r="B76" s="10" t="s">
        <v>18</v>
      </c>
      <c r="C76" s="8">
        <v>2.09</v>
      </c>
      <c r="D76" s="6">
        <v>1</v>
      </c>
      <c r="E76" s="7">
        <v>25</v>
      </c>
      <c r="F76" s="5"/>
    </row>
    <row r="77" spans="1:6" ht="15.75">
      <c r="A77" s="12">
        <f t="shared" si="1"/>
        <v>75</v>
      </c>
      <c r="B77" s="10" t="s">
        <v>84</v>
      </c>
      <c r="C77" s="8">
        <v>2.5099999999999998</v>
      </c>
      <c r="D77" s="6">
        <v>1</v>
      </c>
      <c r="E77" s="7">
        <v>25</v>
      </c>
      <c r="F77" s="5"/>
    </row>
    <row r="78" spans="1:6" ht="15.75">
      <c r="A78" s="12">
        <f t="shared" si="1"/>
        <v>76</v>
      </c>
      <c r="B78" s="10" t="s">
        <v>85</v>
      </c>
      <c r="C78" s="8">
        <v>2.2999999999999998</v>
      </c>
      <c r="D78" s="6">
        <v>1</v>
      </c>
      <c r="E78" s="7">
        <v>25</v>
      </c>
      <c r="F78" s="5"/>
    </row>
    <row r="79" spans="1:6" ht="15.75">
      <c r="A79" s="12">
        <f t="shared" si="1"/>
        <v>77</v>
      </c>
      <c r="B79" s="10" t="s">
        <v>13</v>
      </c>
      <c r="C79" s="8">
        <v>1.82</v>
      </c>
      <c r="D79" s="6">
        <v>1</v>
      </c>
      <c r="E79" s="7">
        <v>25</v>
      </c>
      <c r="F79" s="5"/>
    </row>
    <row r="80" spans="1:6" ht="15.75">
      <c r="A80" s="12">
        <f t="shared" si="1"/>
        <v>78</v>
      </c>
      <c r="B80" s="10" t="s">
        <v>86</v>
      </c>
      <c r="C80" s="8">
        <v>2.09</v>
      </c>
      <c r="D80" s="6">
        <v>1</v>
      </c>
      <c r="E80" s="7">
        <v>25</v>
      </c>
      <c r="F80" s="5"/>
    </row>
    <row r="81" spans="1:6" ht="15.75">
      <c r="A81" s="12">
        <f t="shared" si="1"/>
        <v>79</v>
      </c>
      <c r="B81" s="10" t="s">
        <v>87</v>
      </c>
      <c r="C81" s="8">
        <v>2.93</v>
      </c>
      <c r="D81" s="6">
        <v>1</v>
      </c>
      <c r="E81" s="7">
        <v>25</v>
      </c>
      <c r="F81" s="5"/>
    </row>
    <row r="82" spans="1:6" ht="15.75">
      <c r="A82" s="12">
        <f t="shared" si="1"/>
        <v>80</v>
      </c>
      <c r="B82" s="9" t="s">
        <v>88</v>
      </c>
      <c r="C82" s="8">
        <v>2.38</v>
      </c>
      <c r="D82" s="6">
        <v>1</v>
      </c>
      <c r="E82" s="7">
        <v>25</v>
      </c>
      <c r="F82" s="5"/>
    </row>
    <row r="83" spans="1:6" ht="15.75">
      <c r="A83" s="12">
        <f t="shared" si="1"/>
        <v>81</v>
      </c>
      <c r="B83" s="10" t="s">
        <v>89</v>
      </c>
      <c r="C83" s="8">
        <v>3.21</v>
      </c>
      <c r="D83" s="6">
        <v>1</v>
      </c>
      <c r="E83" s="7">
        <v>25</v>
      </c>
      <c r="F83" s="5"/>
    </row>
    <row r="84" spans="1:6" ht="15.75">
      <c r="A84" s="12">
        <f t="shared" si="1"/>
        <v>82</v>
      </c>
      <c r="B84" s="9" t="s">
        <v>140</v>
      </c>
      <c r="C84" s="8">
        <v>4.18</v>
      </c>
      <c r="D84" s="6">
        <v>1</v>
      </c>
      <c r="E84" s="7">
        <v>25</v>
      </c>
      <c r="F84" s="5"/>
    </row>
    <row r="85" spans="1:6" ht="15.75">
      <c r="A85" s="12">
        <f t="shared" si="1"/>
        <v>83</v>
      </c>
      <c r="B85" s="10" t="s">
        <v>90</v>
      </c>
      <c r="C85" s="8">
        <v>2.78</v>
      </c>
      <c r="D85" s="6">
        <v>1</v>
      </c>
      <c r="E85" s="7">
        <v>25</v>
      </c>
      <c r="F85" s="5"/>
    </row>
    <row r="86" spans="1:6" ht="15.75">
      <c r="A86" s="12">
        <f t="shared" si="1"/>
        <v>84</v>
      </c>
      <c r="B86" s="9" t="s">
        <v>91</v>
      </c>
      <c r="C86" s="8">
        <v>3.76</v>
      </c>
      <c r="D86" s="6">
        <v>1</v>
      </c>
      <c r="E86" s="7">
        <v>25</v>
      </c>
      <c r="F86" s="5"/>
    </row>
    <row r="87" spans="1:6" ht="15.75">
      <c r="A87" s="12">
        <f t="shared" si="1"/>
        <v>85</v>
      </c>
      <c r="B87" s="9" t="s">
        <v>92</v>
      </c>
      <c r="C87" s="8">
        <v>3.21</v>
      </c>
      <c r="D87" s="6">
        <v>1</v>
      </c>
      <c r="E87" s="7">
        <v>25</v>
      </c>
      <c r="F87" s="5"/>
    </row>
    <row r="88" spans="1:6" ht="15.75">
      <c r="A88" s="12">
        <f t="shared" si="1"/>
        <v>86</v>
      </c>
      <c r="B88" s="9" t="s">
        <v>142</v>
      </c>
      <c r="C88" s="8">
        <v>1.1000000000000001</v>
      </c>
      <c r="D88" s="6">
        <v>1</v>
      </c>
      <c r="E88" s="7">
        <v>25</v>
      </c>
      <c r="F88" s="5"/>
    </row>
    <row r="89" spans="1:6" ht="15.75">
      <c r="A89" s="12">
        <f t="shared" si="1"/>
        <v>87</v>
      </c>
      <c r="B89" s="9" t="s">
        <v>7</v>
      </c>
      <c r="C89" s="8">
        <v>2.09</v>
      </c>
      <c r="D89" s="6">
        <v>1</v>
      </c>
      <c r="E89" s="7">
        <v>25</v>
      </c>
      <c r="F89" s="5"/>
    </row>
    <row r="90" spans="1:6" ht="15.75">
      <c r="A90" s="12">
        <f t="shared" si="1"/>
        <v>88</v>
      </c>
      <c r="B90" s="10" t="s">
        <v>93</v>
      </c>
      <c r="C90" s="8">
        <v>2.38</v>
      </c>
      <c r="D90" s="6">
        <v>1</v>
      </c>
      <c r="E90" s="7">
        <v>25</v>
      </c>
      <c r="F90" s="5"/>
    </row>
    <row r="91" spans="1:6" ht="15.75">
      <c r="A91" s="12">
        <f t="shared" si="1"/>
        <v>89</v>
      </c>
      <c r="B91" s="10" t="s">
        <v>94</v>
      </c>
      <c r="C91" s="8">
        <v>4.18</v>
      </c>
      <c r="D91" s="6">
        <v>1</v>
      </c>
      <c r="E91" s="7">
        <v>25</v>
      </c>
      <c r="F91" s="5"/>
    </row>
    <row r="92" spans="1:6" ht="15.75">
      <c r="A92" s="12">
        <f t="shared" si="1"/>
        <v>90</v>
      </c>
      <c r="B92" s="10" t="s">
        <v>95</v>
      </c>
      <c r="C92" s="8">
        <v>2.78</v>
      </c>
      <c r="D92" s="6">
        <v>1</v>
      </c>
      <c r="E92" s="7">
        <v>25</v>
      </c>
      <c r="F92" s="5"/>
    </row>
    <row r="93" spans="1:6" ht="15.75">
      <c r="A93" s="12">
        <f t="shared" si="1"/>
        <v>91</v>
      </c>
      <c r="B93" s="9" t="s">
        <v>96</v>
      </c>
      <c r="C93" s="8">
        <v>4.32</v>
      </c>
      <c r="D93" s="6">
        <v>1</v>
      </c>
      <c r="E93" s="7">
        <v>25</v>
      </c>
      <c r="F93" s="5"/>
    </row>
    <row r="94" spans="1:6" ht="15.75">
      <c r="A94" s="12">
        <f t="shared" si="1"/>
        <v>92</v>
      </c>
      <c r="B94" s="10" t="s">
        <v>151</v>
      </c>
      <c r="C94" s="8">
        <v>4.25</v>
      </c>
      <c r="D94" s="6">
        <v>1</v>
      </c>
      <c r="E94" s="7">
        <v>25</v>
      </c>
      <c r="F94" s="5"/>
    </row>
    <row r="95" spans="1:6" ht="15.75">
      <c r="A95" s="12">
        <f t="shared" si="1"/>
        <v>93</v>
      </c>
      <c r="B95" s="10" t="s">
        <v>97</v>
      </c>
      <c r="C95" s="8">
        <v>2.09</v>
      </c>
      <c r="D95" s="6">
        <v>1</v>
      </c>
      <c r="E95" s="7">
        <v>25</v>
      </c>
      <c r="F95" s="5"/>
    </row>
    <row r="96" spans="1:6" ht="15.75">
      <c r="A96" s="12">
        <f t="shared" si="1"/>
        <v>94</v>
      </c>
      <c r="B96" s="10" t="s">
        <v>98</v>
      </c>
      <c r="C96" s="8">
        <v>3.49</v>
      </c>
      <c r="D96" s="6">
        <v>1</v>
      </c>
      <c r="E96" s="7">
        <v>25</v>
      </c>
      <c r="F96" s="5"/>
    </row>
    <row r="97" spans="1:6" ht="15.75">
      <c r="A97" s="12">
        <f t="shared" si="1"/>
        <v>95</v>
      </c>
      <c r="B97" s="9" t="s">
        <v>99</v>
      </c>
      <c r="C97" s="8">
        <v>3.39</v>
      </c>
      <c r="D97" s="6">
        <v>1</v>
      </c>
      <c r="E97" s="7">
        <v>25</v>
      </c>
      <c r="F97" s="5"/>
    </row>
    <row r="98" spans="1:6" ht="15.75">
      <c r="A98" s="12">
        <f t="shared" si="1"/>
        <v>96</v>
      </c>
      <c r="B98" s="9" t="s">
        <v>135</v>
      </c>
      <c r="C98" s="8">
        <v>4.24</v>
      </c>
      <c r="D98" s="6">
        <v>1</v>
      </c>
      <c r="E98" s="7">
        <v>25</v>
      </c>
      <c r="F98" s="5"/>
    </row>
    <row r="99" spans="1:6" ht="15.75">
      <c r="A99" s="12">
        <f t="shared" si="1"/>
        <v>97</v>
      </c>
      <c r="B99" s="9" t="s">
        <v>100</v>
      </c>
      <c r="C99" s="8">
        <v>2</v>
      </c>
      <c r="D99" s="6">
        <v>1</v>
      </c>
      <c r="E99" s="7">
        <v>25</v>
      </c>
      <c r="F99" s="5"/>
    </row>
    <row r="100" spans="1:6" ht="15.75">
      <c r="A100" s="12">
        <f t="shared" si="1"/>
        <v>98</v>
      </c>
      <c r="B100" s="10" t="s">
        <v>146</v>
      </c>
      <c r="C100" s="8">
        <v>2.09</v>
      </c>
      <c r="D100" s="6">
        <v>1</v>
      </c>
      <c r="E100" s="7">
        <v>25</v>
      </c>
      <c r="F100" s="5"/>
    </row>
    <row r="101" spans="1:6" ht="15.75">
      <c r="A101" s="12">
        <f t="shared" si="1"/>
        <v>99</v>
      </c>
      <c r="B101" s="9" t="s">
        <v>101</v>
      </c>
      <c r="C101" s="8">
        <v>2.93</v>
      </c>
      <c r="D101" s="6">
        <v>1</v>
      </c>
      <c r="E101" s="7">
        <v>25</v>
      </c>
      <c r="F101" s="5">
        <v>800</v>
      </c>
    </row>
    <row r="102" spans="1:6" ht="15.75">
      <c r="A102" s="12">
        <f t="shared" si="1"/>
        <v>100</v>
      </c>
      <c r="B102" s="10" t="s">
        <v>144</v>
      </c>
      <c r="C102" s="8">
        <v>2.2200000000000002</v>
      </c>
      <c r="D102" s="6">
        <v>1</v>
      </c>
      <c r="E102" s="7">
        <v>25</v>
      </c>
      <c r="F102" s="5"/>
    </row>
    <row r="103" spans="1:6" ht="15.75">
      <c r="A103" s="12">
        <f t="shared" si="1"/>
        <v>101</v>
      </c>
      <c r="B103" s="10" t="s">
        <v>138</v>
      </c>
      <c r="C103" s="8">
        <v>4.18</v>
      </c>
      <c r="D103" s="6">
        <v>1</v>
      </c>
      <c r="E103" s="7">
        <v>25</v>
      </c>
      <c r="F103" s="5"/>
    </row>
    <row r="104" spans="1:6" ht="15.75">
      <c r="A104" s="12">
        <f t="shared" si="1"/>
        <v>102</v>
      </c>
      <c r="B104" s="10" t="s">
        <v>158</v>
      </c>
      <c r="C104" s="8">
        <v>2.2200000000000002</v>
      </c>
      <c r="D104" s="6">
        <v>1</v>
      </c>
      <c r="E104" s="7">
        <v>25</v>
      </c>
      <c r="F104" s="5"/>
    </row>
    <row r="105" spans="1:6" ht="15.75">
      <c r="A105" s="12">
        <f t="shared" si="1"/>
        <v>103</v>
      </c>
      <c r="B105" s="9" t="s">
        <v>102</v>
      </c>
      <c r="C105" s="8">
        <v>2.5099999999999998</v>
      </c>
      <c r="D105" s="6">
        <v>1</v>
      </c>
      <c r="E105" s="7">
        <v>25</v>
      </c>
      <c r="F105" s="5"/>
    </row>
    <row r="106" spans="1:6" ht="15.75">
      <c r="A106" s="12">
        <f t="shared" si="1"/>
        <v>104</v>
      </c>
      <c r="B106" s="9" t="s">
        <v>145</v>
      </c>
      <c r="C106" s="8">
        <v>1.55</v>
      </c>
      <c r="D106" s="6">
        <v>1</v>
      </c>
      <c r="E106" s="7">
        <v>25</v>
      </c>
      <c r="F106" s="5"/>
    </row>
    <row r="107" spans="1:6" ht="15.75">
      <c r="A107" s="12">
        <f t="shared" si="1"/>
        <v>105</v>
      </c>
      <c r="B107" s="10" t="s">
        <v>103</v>
      </c>
      <c r="C107" s="8">
        <v>3.54</v>
      </c>
      <c r="D107" s="6">
        <v>1</v>
      </c>
      <c r="E107" s="7">
        <v>25</v>
      </c>
      <c r="F107" s="5"/>
    </row>
    <row r="108" spans="1:6" ht="15.75">
      <c r="A108" s="12">
        <f t="shared" si="1"/>
        <v>106</v>
      </c>
      <c r="B108" s="9" t="s">
        <v>104</v>
      </c>
      <c r="C108" s="8">
        <v>3.94</v>
      </c>
      <c r="D108" s="6">
        <v>1</v>
      </c>
      <c r="E108" s="7">
        <v>25</v>
      </c>
      <c r="F108" s="5"/>
    </row>
    <row r="109" spans="1:6" ht="15.75">
      <c r="A109" s="12">
        <f t="shared" si="1"/>
        <v>107</v>
      </c>
      <c r="B109" s="10" t="s">
        <v>105</v>
      </c>
      <c r="C109" s="8">
        <v>2.09</v>
      </c>
      <c r="D109" s="6">
        <v>1</v>
      </c>
      <c r="E109" s="7">
        <v>25</v>
      </c>
      <c r="F109" s="5"/>
    </row>
    <row r="110" spans="1:6" ht="15.75">
      <c r="A110" s="12">
        <f t="shared" si="1"/>
        <v>108</v>
      </c>
      <c r="B110" s="10" t="s">
        <v>106</v>
      </c>
      <c r="C110" s="8">
        <v>2.09</v>
      </c>
      <c r="D110" s="6">
        <v>1</v>
      </c>
      <c r="E110" s="7">
        <v>25</v>
      </c>
      <c r="F110" s="5"/>
    </row>
    <row r="111" spans="1:6" ht="15.75">
      <c r="A111" s="12">
        <f t="shared" si="1"/>
        <v>109</v>
      </c>
      <c r="B111" s="10" t="s">
        <v>107</v>
      </c>
      <c r="C111" s="8">
        <v>2.5099999999999998</v>
      </c>
      <c r="D111" s="6">
        <v>1</v>
      </c>
      <c r="E111" s="7">
        <v>25</v>
      </c>
      <c r="F111" s="5"/>
    </row>
    <row r="112" spans="1:6" ht="15.75">
      <c r="A112" s="12">
        <f t="shared" si="1"/>
        <v>110</v>
      </c>
      <c r="B112" s="9" t="s">
        <v>10</v>
      </c>
      <c r="C112" s="8">
        <v>1.8</v>
      </c>
      <c r="D112" s="6">
        <v>1</v>
      </c>
      <c r="E112" s="7">
        <v>25</v>
      </c>
      <c r="F112" s="5"/>
    </row>
    <row r="113" spans="1:6" ht="15.75">
      <c r="A113" s="12">
        <f t="shared" si="1"/>
        <v>111</v>
      </c>
      <c r="B113" s="10" t="s">
        <v>108</v>
      </c>
      <c r="C113" s="8">
        <v>3.76</v>
      </c>
      <c r="D113" s="6">
        <v>1</v>
      </c>
      <c r="E113" s="7">
        <v>25</v>
      </c>
      <c r="F113" s="5">
        <v>800</v>
      </c>
    </row>
    <row r="114" spans="1:6" ht="15.75">
      <c r="A114" s="12">
        <f t="shared" si="1"/>
        <v>112</v>
      </c>
      <c r="B114" s="10" t="s">
        <v>156</v>
      </c>
      <c r="C114" s="8">
        <v>2.2200000000000002</v>
      </c>
      <c r="D114" s="6">
        <v>1</v>
      </c>
      <c r="E114" s="7">
        <v>25</v>
      </c>
      <c r="F114" s="5"/>
    </row>
    <row r="115" spans="1:6" ht="15.75">
      <c r="A115" s="12">
        <f t="shared" si="1"/>
        <v>113</v>
      </c>
      <c r="B115" s="10" t="s">
        <v>154</v>
      </c>
      <c r="C115" s="8">
        <v>4.18</v>
      </c>
      <c r="D115" s="6">
        <v>1</v>
      </c>
      <c r="E115" s="7">
        <v>25</v>
      </c>
      <c r="F115" s="5"/>
    </row>
    <row r="116" spans="1:6" ht="15.75">
      <c r="A116" s="12">
        <f t="shared" si="1"/>
        <v>114</v>
      </c>
      <c r="B116" s="9" t="s">
        <v>109</v>
      </c>
      <c r="C116" s="8">
        <v>2.38</v>
      </c>
      <c r="D116" s="6">
        <v>1</v>
      </c>
      <c r="E116" s="7">
        <v>25</v>
      </c>
      <c r="F116" s="5"/>
    </row>
    <row r="117" spans="1:6" ht="15.75">
      <c r="A117" s="12">
        <f t="shared" si="1"/>
        <v>115</v>
      </c>
      <c r="B117" s="10" t="s">
        <v>110</v>
      </c>
      <c r="C117" s="8">
        <v>2.93</v>
      </c>
      <c r="D117" s="6">
        <v>1</v>
      </c>
      <c r="E117" s="7">
        <v>25</v>
      </c>
      <c r="F117" s="5"/>
    </row>
    <row r="118" spans="1:6" ht="15.75">
      <c r="A118" s="12">
        <f t="shared" si="1"/>
        <v>116</v>
      </c>
      <c r="B118" s="10" t="s">
        <v>149</v>
      </c>
      <c r="C118" s="8">
        <v>2.09</v>
      </c>
      <c r="D118" s="6">
        <v>1</v>
      </c>
      <c r="E118" s="7">
        <v>25</v>
      </c>
      <c r="F118" s="5"/>
    </row>
    <row r="119" spans="1:6" ht="15.75">
      <c r="A119" s="12">
        <f t="shared" si="1"/>
        <v>117</v>
      </c>
      <c r="B119" s="10" t="s">
        <v>143</v>
      </c>
      <c r="C119" s="8">
        <v>1.8699999999999999</v>
      </c>
      <c r="D119" s="6">
        <v>1</v>
      </c>
      <c r="E119" s="7">
        <v>25</v>
      </c>
      <c r="F119" s="5"/>
    </row>
    <row r="120" spans="1:6" ht="15.75">
      <c r="A120" s="12">
        <f t="shared" si="1"/>
        <v>118</v>
      </c>
      <c r="B120" s="10" t="s">
        <v>111</v>
      </c>
      <c r="C120" s="8">
        <v>2.09</v>
      </c>
      <c r="D120" s="6">
        <v>1</v>
      </c>
      <c r="E120" s="7">
        <v>25</v>
      </c>
      <c r="F120" s="5"/>
    </row>
    <row r="121" spans="1:6" ht="15.75">
      <c r="A121" s="12">
        <f t="shared" si="1"/>
        <v>119</v>
      </c>
      <c r="B121" s="10" t="s">
        <v>112</v>
      </c>
      <c r="C121" s="8">
        <v>3.21</v>
      </c>
      <c r="D121" s="6">
        <v>1</v>
      </c>
      <c r="E121" s="7">
        <v>25</v>
      </c>
      <c r="F121" s="5"/>
    </row>
    <row r="122" spans="1:6" ht="15.75">
      <c r="A122" s="12">
        <f t="shared" si="1"/>
        <v>120</v>
      </c>
      <c r="B122" s="10" t="s">
        <v>113</v>
      </c>
      <c r="C122" s="8">
        <v>4.87</v>
      </c>
      <c r="D122" s="6">
        <v>1</v>
      </c>
      <c r="E122" s="7">
        <v>25</v>
      </c>
      <c r="F122" s="5"/>
    </row>
    <row r="123" spans="1:6" ht="15.75">
      <c r="A123" s="12">
        <f t="shared" si="1"/>
        <v>121</v>
      </c>
      <c r="B123" s="13" t="s">
        <v>114</v>
      </c>
      <c r="C123" s="8">
        <v>2.2200000000000002</v>
      </c>
      <c r="D123" s="6">
        <v>1</v>
      </c>
      <c r="E123" s="7">
        <v>25</v>
      </c>
      <c r="F123" s="5"/>
    </row>
    <row r="124" spans="1:6" ht="15.75">
      <c r="A124" s="12">
        <f t="shared" si="1"/>
        <v>122</v>
      </c>
      <c r="B124" s="10" t="s">
        <v>12</v>
      </c>
      <c r="C124" s="8">
        <v>3.21</v>
      </c>
      <c r="D124" s="6">
        <v>1</v>
      </c>
      <c r="E124" s="7">
        <v>25</v>
      </c>
      <c r="F124" s="5"/>
    </row>
    <row r="125" spans="1:6" ht="15.75">
      <c r="A125" s="12">
        <f t="shared" si="1"/>
        <v>123</v>
      </c>
      <c r="B125" s="10" t="s">
        <v>115</v>
      </c>
      <c r="C125" s="8">
        <v>2.78</v>
      </c>
      <c r="D125" s="6">
        <v>1</v>
      </c>
      <c r="E125" s="7">
        <v>25</v>
      </c>
      <c r="F125" s="5"/>
    </row>
    <row r="126" spans="1:6" ht="15.75">
      <c r="A126" s="12">
        <f t="shared" si="1"/>
        <v>124</v>
      </c>
      <c r="B126" s="9" t="s">
        <v>9</v>
      </c>
      <c r="C126" s="8">
        <v>2.1800000000000002</v>
      </c>
      <c r="D126" s="6">
        <v>1</v>
      </c>
      <c r="E126" s="7">
        <v>25</v>
      </c>
      <c r="F126" s="5"/>
    </row>
    <row r="127" spans="1:6" ht="15.75">
      <c r="A127" s="12">
        <f t="shared" si="1"/>
        <v>125</v>
      </c>
      <c r="B127" s="9" t="s">
        <v>20</v>
      </c>
      <c r="C127" s="8">
        <v>2.09</v>
      </c>
      <c r="D127" s="6">
        <v>1</v>
      </c>
      <c r="E127" s="7">
        <v>25</v>
      </c>
      <c r="F127" s="5"/>
    </row>
    <row r="128" spans="1:6" ht="15.75">
      <c r="A128" s="12">
        <f t="shared" si="1"/>
        <v>126</v>
      </c>
      <c r="B128" s="10" t="s">
        <v>116</v>
      </c>
      <c r="C128" s="8">
        <v>3.62</v>
      </c>
      <c r="D128" s="6">
        <v>1</v>
      </c>
      <c r="E128" s="7">
        <v>25</v>
      </c>
      <c r="F128" s="5"/>
    </row>
    <row r="129" spans="1:6" ht="15.75">
      <c r="A129" s="12">
        <f t="shared" si="1"/>
        <v>127</v>
      </c>
      <c r="B129" s="9" t="s">
        <v>117</v>
      </c>
      <c r="C129" s="8">
        <v>3.76</v>
      </c>
      <c r="D129" s="6">
        <v>1</v>
      </c>
      <c r="E129" s="7">
        <v>25</v>
      </c>
      <c r="F129" s="5">
        <v>800</v>
      </c>
    </row>
    <row r="130" spans="1:6" ht="15.75">
      <c r="A130" s="12">
        <f t="shared" si="1"/>
        <v>128</v>
      </c>
      <c r="B130" s="10" t="s">
        <v>118</v>
      </c>
      <c r="C130" s="8">
        <v>3.62</v>
      </c>
      <c r="D130" s="6">
        <v>1</v>
      </c>
      <c r="E130" s="7">
        <v>25</v>
      </c>
      <c r="F130" s="5"/>
    </row>
    <row r="131" spans="1:6" ht="15.75">
      <c r="A131" s="12">
        <f t="shared" si="1"/>
        <v>129</v>
      </c>
      <c r="B131" s="10" t="s">
        <v>119</v>
      </c>
      <c r="C131" s="8">
        <v>2.78</v>
      </c>
      <c r="D131" s="6">
        <v>1</v>
      </c>
      <c r="E131" s="7">
        <v>25</v>
      </c>
      <c r="F131" s="5"/>
    </row>
    <row r="132" spans="1:6" ht="15.75">
      <c r="A132" s="12">
        <f t="shared" si="1"/>
        <v>130</v>
      </c>
      <c r="B132" s="9" t="s">
        <v>147</v>
      </c>
      <c r="C132" s="8">
        <v>2.2200000000000002</v>
      </c>
      <c r="D132" s="6">
        <v>1</v>
      </c>
      <c r="E132" s="7">
        <v>25</v>
      </c>
      <c r="F132" s="5"/>
    </row>
    <row r="133" spans="1:6" ht="15.75">
      <c r="A133" s="12">
        <f t="shared" ref="A133:A152" si="2">A132+1</f>
        <v>131</v>
      </c>
      <c r="B133" s="10" t="s">
        <v>120</v>
      </c>
      <c r="C133" s="8">
        <v>3.62</v>
      </c>
      <c r="D133" s="6">
        <v>1</v>
      </c>
      <c r="E133" s="7">
        <v>25</v>
      </c>
      <c r="F133" s="5"/>
    </row>
    <row r="134" spans="1:6" ht="15.75">
      <c r="A134" s="12">
        <f t="shared" si="2"/>
        <v>132</v>
      </c>
      <c r="B134" s="10" t="s">
        <v>121</v>
      </c>
      <c r="C134" s="8">
        <v>3.49</v>
      </c>
      <c r="D134" s="6">
        <v>1</v>
      </c>
      <c r="E134" s="7">
        <v>25</v>
      </c>
      <c r="F134" s="5"/>
    </row>
    <row r="135" spans="1:6" ht="15.75">
      <c r="A135" s="12">
        <f t="shared" si="2"/>
        <v>133</v>
      </c>
      <c r="B135" s="9" t="s">
        <v>122</v>
      </c>
      <c r="C135" s="8">
        <v>2.38</v>
      </c>
      <c r="D135" s="6">
        <v>1</v>
      </c>
      <c r="E135" s="7">
        <v>25</v>
      </c>
      <c r="F135" s="5"/>
    </row>
    <row r="136" spans="1:6" ht="15.75">
      <c r="A136" s="12">
        <f t="shared" si="2"/>
        <v>134</v>
      </c>
      <c r="B136" s="9" t="s">
        <v>8</v>
      </c>
      <c r="C136" s="8">
        <v>2.09</v>
      </c>
      <c r="D136" s="6">
        <v>1</v>
      </c>
      <c r="E136" s="7">
        <v>25</v>
      </c>
      <c r="F136" s="5"/>
    </row>
    <row r="137" spans="1:6" ht="15.75">
      <c r="A137" s="12">
        <f t="shared" si="2"/>
        <v>135</v>
      </c>
      <c r="B137" s="10" t="s">
        <v>123</v>
      </c>
      <c r="C137" s="8">
        <v>2.5099999999999998</v>
      </c>
      <c r="D137" s="6">
        <v>1</v>
      </c>
      <c r="E137" s="7">
        <v>25</v>
      </c>
      <c r="F137" s="5"/>
    </row>
    <row r="138" spans="1:6" ht="15.75">
      <c r="A138" s="12">
        <f t="shared" si="2"/>
        <v>136</v>
      </c>
      <c r="B138" s="9" t="s">
        <v>124</v>
      </c>
      <c r="C138" s="8">
        <v>3.94</v>
      </c>
      <c r="D138" s="6">
        <v>1</v>
      </c>
      <c r="E138" s="7">
        <v>25</v>
      </c>
      <c r="F138" s="5"/>
    </row>
    <row r="139" spans="1:6" ht="15.75">
      <c r="A139" s="12">
        <f t="shared" si="2"/>
        <v>137</v>
      </c>
      <c r="B139" s="9" t="s">
        <v>125</v>
      </c>
      <c r="C139" s="8">
        <v>3.39</v>
      </c>
      <c r="D139" s="6">
        <v>1</v>
      </c>
      <c r="E139" s="7">
        <v>25</v>
      </c>
      <c r="F139" s="5"/>
    </row>
    <row r="140" spans="1:6" ht="15.75">
      <c r="A140" s="12">
        <f t="shared" si="2"/>
        <v>138</v>
      </c>
      <c r="B140" s="9" t="s">
        <v>126</v>
      </c>
      <c r="C140" s="8">
        <v>4.18</v>
      </c>
      <c r="D140" s="6">
        <v>1</v>
      </c>
      <c r="E140" s="7">
        <v>25</v>
      </c>
      <c r="F140" s="5"/>
    </row>
    <row r="141" spans="1:6" ht="15.75">
      <c r="A141" s="12">
        <f t="shared" si="2"/>
        <v>139</v>
      </c>
      <c r="B141" s="9" t="s">
        <v>21</v>
      </c>
      <c r="C141" s="8">
        <v>2.2200000000000002</v>
      </c>
      <c r="D141" s="6">
        <v>1</v>
      </c>
      <c r="E141" s="7">
        <v>25</v>
      </c>
      <c r="F141" s="5"/>
    </row>
    <row r="142" spans="1:6" ht="15.75">
      <c r="A142" s="12">
        <f t="shared" si="2"/>
        <v>140</v>
      </c>
      <c r="B142" s="9" t="s">
        <v>127</v>
      </c>
      <c r="C142" s="8">
        <v>3.49</v>
      </c>
      <c r="D142" s="6">
        <v>1</v>
      </c>
      <c r="E142" s="7">
        <v>25</v>
      </c>
      <c r="F142" s="5"/>
    </row>
    <row r="143" spans="1:6" ht="15.75">
      <c r="A143" s="12">
        <f t="shared" si="2"/>
        <v>141</v>
      </c>
      <c r="B143" s="10" t="s">
        <v>128</v>
      </c>
      <c r="C143" s="8">
        <v>3.62</v>
      </c>
      <c r="D143" s="6">
        <v>1</v>
      </c>
      <c r="E143" s="7">
        <v>25</v>
      </c>
      <c r="F143" s="5"/>
    </row>
    <row r="144" spans="1:6" ht="15.75">
      <c r="A144" s="12">
        <f t="shared" si="2"/>
        <v>142</v>
      </c>
      <c r="B144" s="10" t="s">
        <v>129</v>
      </c>
      <c r="C144" s="8">
        <v>2.09</v>
      </c>
      <c r="D144" s="6">
        <v>1</v>
      </c>
      <c r="E144" s="7">
        <v>25</v>
      </c>
      <c r="F144" s="5"/>
    </row>
    <row r="145" spans="1:6" ht="15.75">
      <c r="A145" s="12">
        <f t="shared" si="2"/>
        <v>143</v>
      </c>
      <c r="B145" s="9" t="s">
        <v>28</v>
      </c>
      <c r="C145" s="8">
        <v>2.78</v>
      </c>
      <c r="D145" s="6">
        <v>1</v>
      </c>
      <c r="E145" s="7">
        <v>25</v>
      </c>
      <c r="F145" s="5"/>
    </row>
    <row r="146" spans="1:6" ht="15.75">
      <c r="A146" s="12">
        <f t="shared" si="2"/>
        <v>144</v>
      </c>
      <c r="B146" s="10" t="s">
        <v>159</v>
      </c>
      <c r="C146" s="8">
        <v>3</v>
      </c>
      <c r="D146" s="6">
        <v>1</v>
      </c>
      <c r="E146" s="7">
        <v>25</v>
      </c>
      <c r="F146" s="5"/>
    </row>
    <row r="147" spans="1:6" ht="15.75">
      <c r="A147" s="12">
        <f t="shared" si="2"/>
        <v>145</v>
      </c>
      <c r="B147" s="9" t="s">
        <v>130</v>
      </c>
      <c r="C147" s="8">
        <v>4.3600000000000003</v>
      </c>
      <c r="D147" s="6">
        <v>1</v>
      </c>
      <c r="E147" s="7">
        <v>25</v>
      </c>
      <c r="F147" s="5"/>
    </row>
    <row r="148" spans="1:6" ht="15.75">
      <c r="A148" s="12">
        <f t="shared" si="2"/>
        <v>146</v>
      </c>
      <c r="B148" s="9" t="s">
        <v>131</v>
      </c>
      <c r="C148" s="8">
        <v>3.62</v>
      </c>
      <c r="D148" s="6">
        <v>1</v>
      </c>
      <c r="E148" s="7">
        <v>25</v>
      </c>
      <c r="F148" s="5">
        <v>1700</v>
      </c>
    </row>
    <row r="149" spans="1:6" ht="15.75">
      <c r="A149" s="12">
        <f t="shared" si="2"/>
        <v>147</v>
      </c>
      <c r="B149" s="9" t="s">
        <v>132</v>
      </c>
      <c r="C149" s="8">
        <v>3.76</v>
      </c>
      <c r="D149" s="6">
        <v>1</v>
      </c>
      <c r="E149" s="7">
        <v>25</v>
      </c>
      <c r="F149" s="5"/>
    </row>
    <row r="150" spans="1:6" ht="15.75">
      <c r="A150" s="12">
        <f t="shared" si="2"/>
        <v>148</v>
      </c>
      <c r="B150" s="10" t="s">
        <v>133</v>
      </c>
      <c r="C150" s="8">
        <v>2.38</v>
      </c>
      <c r="D150" s="6">
        <v>1</v>
      </c>
      <c r="E150" s="7">
        <v>25</v>
      </c>
      <c r="F150" s="5">
        <v>800</v>
      </c>
    </row>
    <row r="151" spans="1:6" ht="15.75">
      <c r="A151" s="12">
        <f t="shared" si="2"/>
        <v>149</v>
      </c>
      <c r="B151" s="9" t="s">
        <v>134</v>
      </c>
      <c r="C151" s="8">
        <v>2.73</v>
      </c>
      <c r="D151" s="6">
        <v>1</v>
      </c>
      <c r="E151" s="7">
        <v>25</v>
      </c>
      <c r="F151" s="5"/>
    </row>
    <row r="152" spans="1:6" ht="15.75">
      <c r="A152" s="12">
        <f t="shared" si="2"/>
        <v>150</v>
      </c>
      <c r="B152" s="9" t="s">
        <v>136</v>
      </c>
      <c r="C152" s="8">
        <v>4.18</v>
      </c>
      <c r="D152" s="6">
        <v>1</v>
      </c>
      <c r="E152" s="7">
        <v>25</v>
      </c>
      <c r="F152" s="5"/>
    </row>
  </sheetData>
  <sortState ref="B2:F151">
    <sortCondition ref="B2:B151"/>
  </sortState>
  <mergeCells count="1">
    <mergeCell ref="B1:F1"/>
  </mergeCells>
  <conditionalFormatting sqref="B2 B63:B66 B15:B61">
    <cfRule type="duplicateValues" dxfId="76" priority="77"/>
    <cfRule type="duplicateValues" dxfId="75" priority="78"/>
  </conditionalFormatting>
  <conditionalFormatting sqref="B7:B91 B103:B104 B106:B108 B110:B117 B93:B101 B2:B5 B125:B135 B139:B141 B146 B149:B152">
    <cfRule type="duplicateValues" dxfId="74" priority="76"/>
  </conditionalFormatting>
  <conditionalFormatting sqref="B71:B74">
    <cfRule type="duplicateValues" dxfId="73" priority="74"/>
    <cfRule type="duplicateValues" dxfId="72" priority="75"/>
  </conditionalFormatting>
  <conditionalFormatting sqref="B67:B74">
    <cfRule type="duplicateValues" dxfId="71" priority="73"/>
  </conditionalFormatting>
  <conditionalFormatting sqref="B75:B86">
    <cfRule type="duplicateValues" dxfId="70" priority="71"/>
    <cfRule type="duplicateValues" dxfId="69" priority="72"/>
  </conditionalFormatting>
  <conditionalFormatting sqref="B75:B87">
    <cfRule type="duplicateValues" dxfId="68" priority="70"/>
  </conditionalFormatting>
  <conditionalFormatting sqref="B88:B91 B93:B97">
    <cfRule type="duplicateValues" dxfId="67" priority="69"/>
  </conditionalFormatting>
  <conditionalFormatting sqref="B62">
    <cfRule type="duplicateValues" dxfId="66" priority="67"/>
    <cfRule type="duplicateValues" dxfId="65" priority="68"/>
  </conditionalFormatting>
  <conditionalFormatting sqref="B98">
    <cfRule type="duplicateValues" dxfId="64" priority="66"/>
  </conditionalFormatting>
  <conditionalFormatting sqref="B99">
    <cfRule type="duplicateValues" dxfId="63" priority="65"/>
  </conditionalFormatting>
  <conditionalFormatting sqref="B100">
    <cfRule type="duplicateValues" dxfId="62" priority="64"/>
  </conditionalFormatting>
  <conditionalFormatting sqref="B101">
    <cfRule type="duplicateValues" dxfId="61" priority="63"/>
  </conditionalFormatting>
  <conditionalFormatting sqref="B102">
    <cfRule type="duplicateValues" dxfId="60" priority="62"/>
  </conditionalFormatting>
  <conditionalFormatting sqref="B103">
    <cfRule type="duplicateValues" dxfId="59" priority="61"/>
  </conditionalFormatting>
  <conditionalFormatting sqref="B104">
    <cfRule type="duplicateValues" dxfId="58" priority="60"/>
  </conditionalFormatting>
  <conditionalFormatting sqref="B105">
    <cfRule type="duplicateValues" dxfId="57" priority="59"/>
  </conditionalFormatting>
  <conditionalFormatting sqref="B106">
    <cfRule type="duplicateValues" dxfId="56" priority="58"/>
  </conditionalFormatting>
  <conditionalFormatting sqref="B107">
    <cfRule type="duplicateValues" dxfId="55" priority="57"/>
  </conditionalFormatting>
  <conditionalFormatting sqref="B67">
    <cfRule type="duplicateValues" dxfId="54" priority="55"/>
    <cfRule type="duplicateValues" dxfId="53" priority="56"/>
  </conditionalFormatting>
  <conditionalFormatting sqref="B108">
    <cfRule type="duplicateValues" dxfId="52" priority="54"/>
  </conditionalFormatting>
  <conditionalFormatting sqref="B109">
    <cfRule type="duplicateValues" dxfId="51" priority="53"/>
  </conditionalFormatting>
  <conditionalFormatting sqref="B110">
    <cfRule type="duplicateValues" dxfId="50" priority="52"/>
  </conditionalFormatting>
  <conditionalFormatting sqref="B114">
    <cfRule type="duplicateValues" dxfId="49" priority="51"/>
  </conditionalFormatting>
  <conditionalFormatting sqref="B111">
    <cfRule type="duplicateValues" dxfId="48" priority="50"/>
  </conditionalFormatting>
  <conditionalFormatting sqref="B112">
    <cfRule type="duplicateValues" dxfId="47" priority="49"/>
  </conditionalFormatting>
  <conditionalFormatting sqref="B113">
    <cfRule type="duplicateValues" dxfId="46" priority="48"/>
  </conditionalFormatting>
  <conditionalFormatting sqref="B115">
    <cfRule type="duplicateValues" dxfId="45" priority="47"/>
  </conditionalFormatting>
  <conditionalFormatting sqref="B116">
    <cfRule type="duplicateValues" dxfId="44" priority="46"/>
  </conditionalFormatting>
  <conditionalFormatting sqref="B117">
    <cfRule type="duplicateValues" dxfId="43" priority="45"/>
  </conditionalFormatting>
  <conditionalFormatting sqref="B119">
    <cfRule type="duplicateValues" dxfId="42" priority="44"/>
  </conditionalFormatting>
  <conditionalFormatting sqref="B118:B119">
    <cfRule type="duplicateValues" dxfId="41" priority="43"/>
  </conditionalFormatting>
  <conditionalFormatting sqref="B118">
    <cfRule type="duplicateValues" dxfId="40" priority="42"/>
  </conditionalFormatting>
  <conditionalFormatting sqref="B120">
    <cfRule type="duplicateValues" dxfId="39" priority="41"/>
  </conditionalFormatting>
  <conditionalFormatting sqref="B121">
    <cfRule type="duplicateValues" dxfId="38" priority="40"/>
  </conditionalFormatting>
  <conditionalFormatting sqref="B122">
    <cfRule type="duplicateValues" dxfId="37" priority="39"/>
  </conditionalFormatting>
  <conditionalFormatting sqref="B123">
    <cfRule type="duplicateValues" dxfId="36" priority="38"/>
  </conditionalFormatting>
  <conditionalFormatting sqref="B124">
    <cfRule type="duplicateValues" dxfId="35" priority="37"/>
  </conditionalFormatting>
  <conditionalFormatting sqref="B120 B122:B124">
    <cfRule type="duplicateValues" dxfId="34" priority="36"/>
  </conditionalFormatting>
  <conditionalFormatting sqref="B125">
    <cfRule type="duplicateValues" dxfId="33" priority="35"/>
  </conditionalFormatting>
  <conditionalFormatting sqref="B126">
    <cfRule type="duplicateValues" dxfId="32" priority="34"/>
  </conditionalFormatting>
  <conditionalFormatting sqref="B127">
    <cfRule type="duplicateValues" dxfId="31" priority="33"/>
  </conditionalFormatting>
  <conditionalFormatting sqref="B128">
    <cfRule type="duplicateValues" dxfId="30" priority="32"/>
  </conditionalFormatting>
  <conditionalFormatting sqref="B129">
    <cfRule type="duplicateValues" dxfId="29" priority="31"/>
  </conditionalFormatting>
  <conditionalFormatting sqref="B123:B124">
    <cfRule type="duplicateValues" dxfId="28" priority="30"/>
  </conditionalFormatting>
  <conditionalFormatting sqref="B125 B127">
    <cfRule type="duplicateValues" dxfId="27" priority="29"/>
  </conditionalFormatting>
  <conditionalFormatting sqref="B130">
    <cfRule type="duplicateValues" dxfId="26" priority="28"/>
  </conditionalFormatting>
  <conditionalFormatting sqref="B92">
    <cfRule type="duplicateValues" dxfId="25" priority="27"/>
  </conditionalFormatting>
  <conditionalFormatting sqref="B6">
    <cfRule type="duplicateValues" dxfId="24" priority="26"/>
  </conditionalFormatting>
  <conditionalFormatting sqref="B136">
    <cfRule type="duplicateValues" dxfId="23" priority="25"/>
  </conditionalFormatting>
  <conditionalFormatting sqref="B131">
    <cfRule type="duplicateValues" dxfId="22" priority="24"/>
  </conditionalFormatting>
  <conditionalFormatting sqref="B132">
    <cfRule type="duplicateValues" dxfId="21" priority="23"/>
  </conditionalFormatting>
  <conditionalFormatting sqref="B134">
    <cfRule type="duplicateValues" dxfId="20" priority="22"/>
  </conditionalFormatting>
  <conditionalFormatting sqref="B133:B134">
    <cfRule type="duplicateValues" dxfId="19" priority="21"/>
  </conditionalFormatting>
  <conditionalFormatting sqref="B133">
    <cfRule type="duplicateValues" dxfId="18" priority="20"/>
  </conditionalFormatting>
  <conditionalFormatting sqref="B135">
    <cfRule type="duplicateValues" dxfId="17" priority="19"/>
  </conditionalFormatting>
  <conditionalFormatting sqref="B137">
    <cfRule type="duplicateValues" dxfId="16" priority="18"/>
  </conditionalFormatting>
  <conditionalFormatting sqref="B138">
    <cfRule type="duplicateValues" dxfId="15" priority="17"/>
  </conditionalFormatting>
  <conditionalFormatting sqref="B135 B137:B138">
    <cfRule type="duplicateValues" dxfId="14" priority="16"/>
  </conditionalFormatting>
  <conditionalFormatting sqref="B139">
    <cfRule type="duplicateValues" dxfId="13" priority="15"/>
  </conditionalFormatting>
  <conditionalFormatting sqref="B140">
    <cfRule type="duplicateValues" dxfId="12" priority="14"/>
  </conditionalFormatting>
  <conditionalFormatting sqref="B141">
    <cfRule type="duplicateValues" dxfId="11" priority="13"/>
  </conditionalFormatting>
  <conditionalFormatting sqref="B142">
    <cfRule type="duplicateValues" dxfId="10" priority="12"/>
  </conditionalFormatting>
  <conditionalFormatting sqref="B143">
    <cfRule type="duplicateValues" dxfId="9" priority="11"/>
  </conditionalFormatting>
  <conditionalFormatting sqref="B144">
    <cfRule type="duplicateValues" dxfId="8" priority="10"/>
  </conditionalFormatting>
  <conditionalFormatting sqref="B145">
    <cfRule type="duplicateValues" dxfId="7" priority="9"/>
  </conditionalFormatting>
  <conditionalFormatting sqref="B146">
    <cfRule type="duplicateValues" dxfId="6" priority="8"/>
  </conditionalFormatting>
  <conditionalFormatting sqref="B147">
    <cfRule type="duplicateValues" dxfId="5" priority="7"/>
  </conditionalFormatting>
  <conditionalFormatting sqref="B148">
    <cfRule type="duplicateValues" dxfId="4" priority="6"/>
  </conditionalFormatting>
  <conditionalFormatting sqref="B149">
    <cfRule type="duplicateValues" dxfId="3" priority="5"/>
  </conditionalFormatting>
  <conditionalFormatting sqref="B150">
    <cfRule type="duplicateValues" dxfId="2" priority="4"/>
  </conditionalFormatting>
  <conditionalFormatting sqref="B151">
    <cfRule type="duplicateValues" dxfId="1" priority="3"/>
  </conditionalFormatting>
  <conditionalFormatting sqref="B152">
    <cfRule type="duplicateValues" dxfId="0" priority="2"/>
  </conditionalFormatting>
  <pageMargins left="0.7" right="0.7" top="0.75" bottom="0.75" header="0.3" footer="0.3"/>
  <pageSetup orientation="portrait" horizontalDpi="0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2024-10-10T12:42:47Z</cp:lastPrinted>
  <dcterms:created xsi:type="dcterms:W3CDTF">2022-08-07T08:04:12Z</dcterms:created>
  <dcterms:modified xsi:type="dcterms:W3CDTF">2024-10-11T12:31:55Z</dcterms:modified>
</cp:coreProperties>
</file>