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9" i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38" l="1"/>
</calcChain>
</file>

<file path=xl/sharedStrings.xml><?xml version="1.0" encoding="utf-8"?>
<sst xmlns="http://schemas.openxmlformats.org/spreadsheetml/2006/main" count="221" uniqueCount="156">
  <si>
    <t>INVOICE
PRAGATI LOGISTICS,SAMANTA SAHI KHUNTIA LANE,8984191006
GST No:21AGHPB9356M1Z9</t>
  </si>
  <si>
    <t>Thanking you for your business.
PRAGATI LOGISTICS</t>
  </si>
  <si>
    <t>BASTA</t>
  </si>
  <si>
    <t>BHOGARAI</t>
  </si>
  <si>
    <t>BALIAPAL</t>
  </si>
  <si>
    <t>PANIKOILI</t>
  </si>
  <si>
    <t>JALESWAR</t>
  </si>
  <si>
    <t>TALCHER</t>
  </si>
  <si>
    <t>PALLAHARA</t>
  </si>
  <si>
    <t>BETANATI</t>
  </si>
  <si>
    <t>TIGIRIA</t>
  </si>
  <si>
    <t>KEONJHAR</t>
  </si>
  <si>
    <t>DATE</t>
  </si>
  <si>
    <t>FROM</t>
  </si>
  <si>
    <t>CASE</t>
  </si>
  <si>
    <t>CTC</t>
  </si>
  <si>
    <t>RATE</t>
  </si>
  <si>
    <t>LR CH.</t>
  </si>
  <si>
    <t>Kindly, verify &amp; confirm within 7 days, else GST will be filed by 20th DEC, 2024. 
GST to be paid by Consignor under Reverse Charge Mechanism(RCM) as per GST.</t>
  </si>
  <si>
    <t>SL.</t>
  </si>
  <si>
    <t>LR NO.</t>
  </si>
  <si>
    <t>INV. NO.</t>
  </si>
  <si>
    <t>DESTINATION</t>
  </si>
  <si>
    <t>AMT.</t>
  </si>
  <si>
    <t>PARTY NAME</t>
  </si>
  <si>
    <t>02/11/2024</t>
  </si>
  <si>
    <t>PL/JA/17875</t>
  </si>
  <si>
    <t>0213</t>
  </si>
  <si>
    <t>NARSINGHPUR</t>
  </si>
  <si>
    <t>SOUMENDRA KUMAR SAHOO</t>
  </si>
  <si>
    <t>PL/JA/17943</t>
  </si>
  <si>
    <t>0211</t>
  </si>
  <si>
    <t>LAXMIPRIYA ENTERPRISES</t>
  </si>
  <si>
    <t>PL/JA/18037</t>
  </si>
  <si>
    <t>217</t>
  </si>
  <si>
    <t>ANGUL</t>
  </si>
  <si>
    <t>J K AGENCY</t>
  </si>
  <si>
    <t>PL/JA/18109</t>
  </si>
  <si>
    <t>0221</t>
  </si>
  <si>
    <t>BASANTI SHOPPING CENTER</t>
  </si>
  <si>
    <t>03/11/2024</t>
  </si>
  <si>
    <t>PL/JA/17944</t>
  </si>
  <si>
    <t>222</t>
  </si>
  <si>
    <t>BARBIL</t>
  </si>
  <si>
    <t>ANITADEVI ENTERPRISES</t>
  </si>
  <si>
    <t>06/11/2024</t>
  </si>
  <si>
    <t>PL/JA/18244</t>
  </si>
  <si>
    <t>233</t>
  </si>
  <si>
    <t>BHADRAK</t>
  </si>
  <si>
    <t>SHREE JAGANNATH PHARMACEUTICALS</t>
  </si>
  <si>
    <t>PL/JA/18254</t>
  </si>
  <si>
    <t>00235</t>
  </si>
  <si>
    <t xml:space="preserve">BINAYAK SALES </t>
  </si>
  <si>
    <t>PL/JA/18255</t>
  </si>
  <si>
    <t>00229</t>
  </si>
  <si>
    <t>SHANTI AGENCIES</t>
  </si>
  <si>
    <t>PL/JA/18268</t>
  </si>
  <si>
    <t>00236</t>
  </si>
  <si>
    <t>BHUBAN</t>
  </si>
  <si>
    <t>MANOJ TRADING</t>
  </si>
  <si>
    <t>PL/JA/18271</t>
  </si>
  <si>
    <t>234</t>
  </si>
  <si>
    <t>SHANTILATA TRADERS</t>
  </si>
  <si>
    <t>PL/JA/18277</t>
  </si>
  <si>
    <t>224</t>
  </si>
  <si>
    <t>BARAPADA</t>
  </si>
  <si>
    <t>PANCHAMUKHI ENTERPRISES</t>
  </si>
  <si>
    <t>07/11/2024</t>
  </si>
  <si>
    <t>PL/JA/18336</t>
  </si>
  <si>
    <t>228</t>
  </si>
  <si>
    <t>RAIRANGPUR</t>
  </si>
  <si>
    <t>NARAYAN SAHU KHIROD SAHU</t>
  </si>
  <si>
    <t>PL/JA/18341</t>
  </si>
  <si>
    <t>223</t>
  </si>
  <si>
    <t>KARANJIA</t>
  </si>
  <si>
    <t>PUJA RAM</t>
  </si>
  <si>
    <t>PL/JA/18343</t>
  </si>
  <si>
    <t>226</t>
  </si>
  <si>
    <t>SEKSARIA SALES</t>
  </si>
  <si>
    <t>PL/JA/18439</t>
  </si>
  <si>
    <t>0227</t>
  </si>
  <si>
    <t>APNA BAZAR</t>
  </si>
  <si>
    <t>09/11/2024</t>
  </si>
  <si>
    <t>PL/JA/18579</t>
  </si>
  <si>
    <t>00239</t>
  </si>
  <si>
    <t>SAI AGENCIES</t>
  </si>
  <si>
    <t>11/11/2024</t>
  </si>
  <si>
    <t>PL/JA/18587</t>
  </si>
  <si>
    <t>242</t>
  </si>
  <si>
    <t>MAA BHAGABATI TRADERS</t>
  </si>
  <si>
    <t>12/11/2024</t>
  </si>
  <si>
    <t>PL/JA/18621</t>
  </si>
  <si>
    <t>0245</t>
  </si>
  <si>
    <t>PATRA AGENCY</t>
  </si>
  <si>
    <t>PL/JA/18632</t>
  </si>
  <si>
    <t>243</t>
  </si>
  <si>
    <t>ODANGI</t>
  </si>
  <si>
    <t>SATYAM COMMUNICATION</t>
  </si>
  <si>
    <t>PL/JA/18634</t>
  </si>
  <si>
    <t>241</t>
  </si>
  <si>
    <t>GHANTESWAR</t>
  </si>
  <si>
    <t>PARAMATMA PHARMACEUTICALS</t>
  </si>
  <si>
    <t>PL/JA/18735</t>
  </si>
  <si>
    <t>246</t>
  </si>
  <si>
    <t>BADAKERA</t>
  </si>
  <si>
    <t>MAA TARINI TRADERS ANUGUL</t>
  </si>
  <si>
    <t>13/11/2024</t>
  </si>
  <si>
    <t>PL/JA/18746</t>
  </si>
  <si>
    <t>00249</t>
  </si>
  <si>
    <t>THAKURMUNDA</t>
  </si>
  <si>
    <t>ASHA MEDICAL HALL</t>
  </si>
  <si>
    <t>16/11/2024</t>
  </si>
  <si>
    <t>PL/JA/18919</t>
  </si>
  <si>
    <t>0251</t>
  </si>
  <si>
    <t xml:space="preserve">AUM MAA ENTERPRISES </t>
  </si>
  <si>
    <t>19/11/2024</t>
  </si>
  <si>
    <t>PL/JA/19055</t>
  </si>
  <si>
    <t>258</t>
  </si>
  <si>
    <t>BAISINGA</t>
  </si>
  <si>
    <t>JAY GURU AGENCIES</t>
  </si>
  <si>
    <t>20/11/2024</t>
  </si>
  <si>
    <t>PL/JA/19183</t>
  </si>
  <si>
    <t>00260</t>
  </si>
  <si>
    <t>SORO</t>
  </si>
  <si>
    <t>LIFE CARE AGENCY</t>
  </si>
  <si>
    <t>PL/JA/19199</t>
  </si>
  <si>
    <t>261</t>
  </si>
  <si>
    <t>22/11/2024</t>
  </si>
  <si>
    <t>PL/JA/19367</t>
  </si>
  <si>
    <t>0286</t>
  </si>
  <si>
    <t>23/11/2024</t>
  </si>
  <si>
    <t>PL/JA/19358</t>
  </si>
  <si>
    <t>0285</t>
  </si>
  <si>
    <t>BINJHARPUR</t>
  </si>
  <si>
    <t xml:space="preserve">SAIRAM AGENCY  </t>
  </si>
  <si>
    <t>PL/JA/19379</t>
  </si>
  <si>
    <t>0284</t>
  </si>
  <si>
    <t>SHREE ASHARAMJEE DISTRIBUTORS</t>
  </si>
  <si>
    <t>PL/JA/19392</t>
  </si>
  <si>
    <t>269</t>
  </si>
  <si>
    <t>TAJUDDIN AHAMMAD</t>
  </si>
  <si>
    <t>27/11/2024</t>
  </si>
  <si>
    <t>PL/JA/19647</t>
  </si>
  <si>
    <t>0289</t>
  </si>
  <si>
    <t>PL/JA/19655</t>
  </si>
  <si>
    <t>0288</t>
  </si>
  <si>
    <t>29/11/2024</t>
  </si>
  <si>
    <t>PL/JA/19830</t>
  </si>
  <si>
    <t>291</t>
  </si>
  <si>
    <t>DEEPAK ENTERPRISE</t>
  </si>
  <si>
    <t>PL/JA/19965</t>
  </si>
  <si>
    <t>290</t>
  </si>
  <si>
    <t>S B ASSOCIATE</t>
  </si>
  <si>
    <t>(RUPEES EIGHTY SIX THOUSAND THREE HUNDRED FIFTY FIVE ONLY)</t>
  </si>
  <si>
    <t xml:space="preserve">SKSK LOGISTICS
Address:MAHATAB ROAD,CUTTACK,9040461106
GST No:21AGRPA9143R1ZX
</t>
  </si>
  <si>
    <t xml:space="preserve">Bill Date: 30/11/2024
Bill NO : 28129
Total Amount: 86355.00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</si>
</sst>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4" xfId="0" applyNumberFormat="1" applyFont="1" applyBorder="1"/>
    <xf numFmtId="0" fontId="3" fillId="0" borderId="4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371475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4862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1" workbookViewId="0">
      <selection activeCell="O35" sqref="O35"/>
    </sheetView>
  </sheetViews>
  <sheetFormatPr defaultRowHeight="15"/>
  <cols>
    <col min="1" max="1" width="5.140625" style="1" customWidth="1"/>
    <col min="2" max="2" width="11.28515625" style="1" customWidth="1"/>
    <col min="3" max="3" width="12.85546875" style="1" customWidth="1"/>
    <col min="4" max="4" width="9.28515625" style="1" customWidth="1"/>
    <col min="5" max="5" width="7.28515625" style="1" customWidth="1"/>
    <col min="6" max="6" width="16.140625" style="1" customWidth="1"/>
    <col min="7" max="7" width="7" style="1" customWidth="1"/>
    <col min="8" max="8" width="7.5703125" style="2" customWidth="1"/>
    <col min="9" max="9" width="8.42578125" style="2" customWidth="1"/>
    <col min="10" max="10" width="9.85546875" style="2" customWidth="1"/>
    <col min="11" max="11" width="36.28515625" style="1" bestFit="1" customWidth="1"/>
    <col min="12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</row>
    <row r="2" spans="1:11" ht="65.25" customHeight="1">
      <c r="A2" s="22" t="s">
        <v>154</v>
      </c>
      <c r="B2" s="23"/>
      <c r="C2" s="23"/>
      <c r="D2" s="23"/>
      <c r="E2" s="23"/>
      <c r="F2" s="23"/>
      <c r="G2" s="24"/>
      <c r="H2" s="25" t="s">
        <v>155</v>
      </c>
      <c r="I2" s="26"/>
      <c r="J2" s="27"/>
      <c r="K2" s="2"/>
    </row>
    <row r="3" spans="1:11" s="17" customFormat="1">
      <c r="A3" s="4" t="s">
        <v>19</v>
      </c>
      <c r="B3" s="4" t="s">
        <v>12</v>
      </c>
      <c r="C3" s="4" t="s">
        <v>20</v>
      </c>
      <c r="D3" s="4" t="s">
        <v>21</v>
      </c>
      <c r="E3" s="4" t="s">
        <v>13</v>
      </c>
      <c r="F3" s="4" t="s">
        <v>22</v>
      </c>
      <c r="G3" s="4" t="s">
        <v>14</v>
      </c>
      <c r="H3" s="5" t="s">
        <v>16</v>
      </c>
      <c r="I3" s="5" t="s">
        <v>17</v>
      </c>
      <c r="J3" s="5" t="s">
        <v>23</v>
      </c>
      <c r="K3" s="6" t="s">
        <v>24</v>
      </c>
    </row>
    <row r="4" spans="1:11">
      <c r="A4" s="7">
        <v>1</v>
      </c>
      <c r="B4" s="8" t="s">
        <v>25</v>
      </c>
      <c r="C4" s="8" t="s">
        <v>26</v>
      </c>
      <c r="D4" s="8" t="s">
        <v>27</v>
      </c>
      <c r="E4" s="9" t="s">
        <v>15</v>
      </c>
      <c r="F4" s="8" t="s">
        <v>28</v>
      </c>
      <c r="G4" s="8">
        <v>32</v>
      </c>
      <c r="H4" s="10">
        <f>VLOOKUP(F4,[1]Sheet1!$C$13:$E$64,3,FALSE)</f>
        <v>60</v>
      </c>
      <c r="I4" s="10">
        <v>50</v>
      </c>
      <c r="J4" s="10">
        <f t="shared" ref="J4:J37" si="0">G4*H4+I4</f>
        <v>1970</v>
      </c>
      <c r="K4" s="11" t="s">
        <v>29</v>
      </c>
    </row>
    <row r="5" spans="1:11">
      <c r="A5" s="7">
        <v>2</v>
      </c>
      <c r="B5" s="8" t="s">
        <v>25</v>
      </c>
      <c r="C5" s="8" t="s">
        <v>30</v>
      </c>
      <c r="D5" s="8" t="s">
        <v>31</v>
      </c>
      <c r="E5" s="9" t="s">
        <v>15</v>
      </c>
      <c r="F5" s="8" t="s">
        <v>11</v>
      </c>
      <c r="G5" s="8">
        <v>34</v>
      </c>
      <c r="H5" s="10">
        <f>VLOOKUP(F5,[1]Sheet1!$C$13:$E$64,3,FALSE)</f>
        <v>65</v>
      </c>
      <c r="I5" s="10">
        <v>50</v>
      </c>
      <c r="J5" s="10">
        <f t="shared" si="0"/>
        <v>2260</v>
      </c>
      <c r="K5" s="11" t="s">
        <v>32</v>
      </c>
    </row>
    <row r="6" spans="1:11">
      <c r="A6" s="7">
        <v>3</v>
      </c>
      <c r="B6" s="8" t="s">
        <v>25</v>
      </c>
      <c r="C6" s="8" t="s">
        <v>33</v>
      </c>
      <c r="D6" s="8" t="s">
        <v>34</v>
      </c>
      <c r="E6" s="9" t="s">
        <v>15</v>
      </c>
      <c r="F6" s="8" t="s">
        <v>35</v>
      </c>
      <c r="G6" s="8">
        <v>36</v>
      </c>
      <c r="H6" s="10">
        <f>VLOOKUP(F6,[1]Sheet1!$C$13:$E$64,3,FALSE)</f>
        <v>60</v>
      </c>
      <c r="I6" s="10">
        <v>50</v>
      </c>
      <c r="J6" s="10">
        <f t="shared" si="0"/>
        <v>2210</v>
      </c>
      <c r="K6" s="11" t="s">
        <v>36</v>
      </c>
    </row>
    <row r="7" spans="1:11">
      <c r="A7" s="7">
        <v>4</v>
      </c>
      <c r="B7" s="8" t="s">
        <v>25</v>
      </c>
      <c r="C7" s="8" t="s">
        <v>37</v>
      </c>
      <c r="D7" s="8" t="s">
        <v>38</v>
      </c>
      <c r="E7" s="9" t="s">
        <v>15</v>
      </c>
      <c r="F7" s="8" t="s">
        <v>11</v>
      </c>
      <c r="G7" s="8">
        <v>10</v>
      </c>
      <c r="H7" s="10">
        <f>VLOOKUP(F7,[1]Sheet1!$C$13:$E$64,3,FALSE)</f>
        <v>65</v>
      </c>
      <c r="I7" s="10">
        <v>50</v>
      </c>
      <c r="J7" s="10">
        <f t="shared" si="0"/>
        <v>700</v>
      </c>
      <c r="K7" s="11" t="s">
        <v>39</v>
      </c>
    </row>
    <row r="8" spans="1:11">
      <c r="A8" s="7">
        <v>5</v>
      </c>
      <c r="B8" s="8" t="s">
        <v>40</v>
      </c>
      <c r="C8" s="8" t="s">
        <v>41</v>
      </c>
      <c r="D8" s="8" t="s">
        <v>42</v>
      </c>
      <c r="E8" s="9" t="s">
        <v>15</v>
      </c>
      <c r="F8" s="8" t="s">
        <v>43</v>
      </c>
      <c r="G8" s="8">
        <v>22</v>
      </c>
      <c r="H8" s="10">
        <f>VLOOKUP(F8,[1]Sheet1!$C$13:$E$64,3,FALSE)</f>
        <v>75</v>
      </c>
      <c r="I8" s="10">
        <v>50</v>
      </c>
      <c r="J8" s="10">
        <f t="shared" si="0"/>
        <v>1700</v>
      </c>
      <c r="K8" s="11" t="s">
        <v>44</v>
      </c>
    </row>
    <row r="9" spans="1:11">
      <c r="A9" s="7">
        <v>6</v>
      </c>
      <c r="B9" s="8" t="s">
        <v>45</v>
      </c>
      <c r="C9" s="8" t="s">
        <v>46</v>
      </c>
      <c r="D9" s="8" t="s">
        <v>47</v>
      </c>
      <c r="E9" s="9" t="s">
        <v>15</v>
      </c>
      <c r="F9" s="8" t="s">
        <v>48</v>
      </c>
      <c r="G9" s="8">
        <v>53</v>
      </c>
      <c r="H9" s="10">
        <f>VLOOKUP(F9,[1]Sheet1!$C$13:$E$64,3,FALSE)</f>
        <v>60</v>
      </c>
      <c r="I9" s="10">
        <v>50</v>
      </c>
      <c r="J9" s="10">
        <f t="shared" si="0"/>
        <v>3230</v>
      </c>
      <c r="K9" s="11" t="s">
        <v>49</v>
      </c>
    </row>
    <row r="10" spans="1:11">
      <c r="A10" s="7">
        <v>7</v>
      </c>
      <c r="B10" s="8" t="s">
        <v>45</v>
      </c>
      <c r="C10" s="8" t="s">
        <v>50</v>
      </c>
      <c r="D10" s="8" t="s">
        <v>51</v>
      </c>
      <c r="E10" s="9" t="s">
        <v>15</v>
      </c>
      <c r="F10" s="8" t="s">
        <v>2</v>
      </c>
      <c r="G10" s="8">
        <v>63</v>
      </c>
      <c r="H10" s="10">
        <f>VLOOKUP(F10,[1]Sheet1!$C$13:$E$64,3,FALSE)</f>
        <v>75</v>
      </c>
      <c r="I10" s="10">
        <v>50</v>
      </c>
      <c r="J10" s="10">
        <f t="shared" si="0"/>
        <v>4775</v>
      </c>
      <c r="K10" s="12" t="s">
        <v>52</v>
      </c>
    </row>
    <row r="11" spans="1:11">
      <c r="A11" s="7">
        <v>8</v>
      </c>
      <c r="B11" s="8" t="s">
        <v>45</v>
      </c>
      <c r="C11" s="8" t="s">
        <v>53</v>
      </c>
      <c r="D11" s="8" t="s">
        <v>54</v>
      </c>
      <c r="E11" s="9" t="s">
        <v>15</v>
      </c>
      <c r="F11" s="8" t="s">
        <v>6</v>
      </c>
      <c r="G11" s="8">
        <v>58</v>
      </c>
      <c r="H11" s="10">
        <f>VLOOKUP(F11,[1]Sheet1!$C$13:$E$64,3,FALSE)</f>
        <v>75</v>
      </c>
      <c r="I11" s="10">
        <v>50</v>
      </c>
      <c r="J11" s="10">
        <f t="shared" si="0"/>
        <v>4400</v>
      </c>
      <c r="K11" s="11" t="s">
        <v>55</v>
      </c>
    </row>
    <row r="12" spans="1:11">
      <c r="A12" s="7">
        <v>9</v>
      </c>
      <c r="B12" s="8" t="s">
        <v>45</v>
      </c>
      <c r="C12" s="8" t="s">
        <v>56</v>
      </c>
      <c r="D12" s="8" t="s">
        <v>57</v>
      </c>
      <c r="E12" s="9" t="s">
        <v>15</v>
      </c>
      <c r="F12" s="8" t="s">
        <v>58</v>
      </c>
      <c r="G12" s="8">
        <v>29</v>
      </c>
      <c r="H12" s="10">
        <f>VLOOKUP(F12,[1]Sheet1!$C$13:$E$64,3,FALSE)</f>
        <v>70</v>
      </c>
      <c r="I12" s="10">
        <v>50</v>
      </c>
      <c r="J12" s="10">
        <f t="shared" si="0"/>
        <v>2080</v>
      </c>
      <c r="K12" s="11" t="s">
        <v>59</v>
      </c>
    </row>
    <row r="13" spans="1:11">
      <c r="A13" s="7">
        <v>10</v>
      </c>
      <c r="B13" s="8" t="s">
        <v>45</v>
      </c>
      <c r="C13" s="8" t="s">
        <v>60</v>
      </c>
      <c r="D13" s="8" t="s">
        <v>61</v>
      </c>
      <c r="E13" s="9" t="s">
        <v>15</v>
      </c>
      <c r="F13" s="8" t="s">
        <v>4</v>
      </c>
      <c r="G13" s="8">
        <v>82</v>
      </c>
      <c r="H13" s="10">
        <f>VLOOKUP(F13,[1]Sheet1!$C$13:$E$64,3,FALSE)</f>
        <v>90</v>
      </c>
      <c r="I13" s="10">
        <v>50</v>
      </c>
      <c r="J13" s="10">
        <f t="shared" si="0"/>
        <v>7430</v>
      </c>
      <c r="K13" s="11" t="s">
        <v>62</v>
      </c>
    </row>
    <row r="14" spans="1:11">
      <c r="A14" s="7">
        <v>11</v>
      </c>
      <c r="B14" s="8" t="s">
        <v>45</v>
      </c>
      <c r="C14" s="8" t="s">
        <v>63</v>
      </c>
      <c r="D14" s="8" t="s">
        <v>64</v>
      </c>
      <c r="E14" s="9" t="s">
        <v>15</v>
      </c>
      <c r="F14" s="8" t="s">
        <v>65</v>
      </c>
      <c r="G14" s="8">
        <v>60</v>
      </c>
      <c r="H14" s="10">
        <f>VLOOKUP(F14,[1]Sheet1!$C$13:$E$64,3,FALSE)</f>
        <v>70</v>
      </c>
      <c r="I14" s="10">
        <v>50</v>
      </c>
      <c r="J14" s="10">
        <f t="shared" si="0"/>
        <v>4250</v>
      </c>
      <c r="K14" s="11" t="s">
        <v>66</v>
      </c>
    </row>
    <row r="15" spans="1:11">
      <c r="A15" s="7">
        <v>12</v>
      </c>
      <c r="B15" s="8" t="s">
        <v>67</v>
      </c>
      <c r="C15" s="8" t="s">
        <v>68</v>
      </c>
      <c r="D15" s="8" t="s">
        <v>69</v>
      </c>
      <c r="E15" s="9" t="s">
        <v>15</v>
      </c>
      <c r="F15" s="8" t="s">
        <v>70</v>
      </c>
      <c r="G15" s="8">
        <v>27</v>
      </c>
      <c r="H15" s="10">
        <f>VLOOKUP(F15,[1]Sheet1!$C$13:$E$64,3,FALSE)</f>
        <v>90</v>
      </c>
      <c r="I15" s="10">
        <v>50</v>
      </c>
      <c r="J15" s="10">
        <f t="shared" si="0"/>
        <v>2480</v>
      </c>
      <c r="K15" s="11" t="s">
        <v>71</v>
      </c>
    </row>
    <row r="16" spans="1:11">
      <c r="A16" s="7">
        <v>13</v>
      </c>
      <c r="B16" s="8" t="s">
        <v>67</v>
      </c>
      <c r="C16" s="8" t="s">
        <v>72</v>
      </c>
      <c r="D16" s="8" t="s">
        <v>73</v>
      </c>
      <c r="E16" s="9" t="s">
        <v>15</v>
      </c>
      <c r="F16" s="8" t="s">
        <v>74</v>
      </c>
      <c r="G16" s="8">
        <v>26</v>
      </c>
      <c r="H16" s="10">
        <f>VLOOKUP(F16,[1]Sheet1!$C$13:$E$64,3,FALSE)</f>
        <v>80</v>
      </c>
      <c r="I16" s="10">
        <v>50</v>
      </c>
      <c r="J16" s="10">
        <f t="shared" si="0"/>
        <v>2130</v>
      </c>
      <c r="K16" s="11" t="s">
        <v>75</v>
      </c>
    </row>
    <row r="17" spans="1:11">
      <c r="A17" s="7">
        <v>14</v>
      </c>
      <c r="B17" s="8" t="s">
        <v>67</v>
      </c>
      <c r="C17" s="8" t="s">
        <v>76</v>
      </c>
      <c r="D17" s="8" t="s">
        <v>77</v>
      </c>
      <c r="E17" s="9" t="s">
        <v>15</v>
      </c>
      <c r="F17" s="8" t="s">
        <v>70</v>
      </c>
      <c r="G17" s="8">
        <v>17</v>
      </c>
      <c r="H17" s="10">
        <f>VLOOKUP(F17,[1]Sheet1!$C$13:$E$64,3,FALSE)</f>
        <v>90</v>
      </c>
      <c r="I17" s="10">
        <v>50</v>
      </c>
      <c r="J17" s="10">
        <f t="shared" si="0"/>
        <v>1580</v>
      </c>
      <c r="K17" s="11" t="s">
        <v>78</v>
      </c>
    </row>
    <row r="18" spans="1:11">
      <c r="A18" s="7">
        <v>15</v>
      </c>
      <c r="B18" s="8" t="s">
        <v>67</v>
      </c>
      <c r="C18" s="8" t="s">
        <v>79</v>
      </c>
      <c r="D18" s="8" t="s">
        <v>80</v>
      </c>
      <c r="E18" s="9" t="s">
        <v>15</v>
      </c>
      <c r="F18" s="8" t="s">
        <v>43</v>
      </c>
      <c r="G18" s="8">
        <v>6</v>
      </c>
      <c r="H18" s="10">
        <f>VLOOKUP(F18,[1]Sheet1!$C$13:$E$64,3,FALSE)</f>
        <v>75</v>
      </c>
      <c r="I18" s="10">
        <v>50</v>
      </c>
      <c r="J18" s="10">
        <f t="shared" si="0"/>
        <v>500</v>
      </c>
      <c r="K18" s="11" t="s">
        <v>81</v>
      </c>
    </row>
    <row r="19" spans="1:11">
      <c r="A19" s="7">
        <v>16</v>
      </c>
      <c r="B19" s="8" t="s">
        <v>82</v>
      </c>
      <c r="C19" s="8" t="s">
        <v>83</v>
      </c>
      <c r="D19" s="8" t="s">
        <v>84</v>
      </c>
      <c r="E19" s="9" t="s">
        <v>15</v>
      </c>
      <c r="F19" s="8" t="s">
        <v>8</v>
      </c>
      <c r="G19" s="8">
        <v>47</v>
      </c>
      <c r="H19" s="10">
        <f>VLOOKUP(F19,[1]Sheet1!$C$13:$E$64,3,FALSE)</f>
        <v>80</v>
      </c>
      <c r="I19" s="10">
        <v>50</v>
      </c>
      <c r="J19" s="10">
        <f t="shared" si="0"/>
        <v>3810</v>
      </c>
      <c r="K19" s="11" t="s">
        <v>85</v>
      </c>
    </row>
    <row r="20" spans="1:11">
      <c r="A20" s="7">
        <v>17</v>
      </c>
      <c r="B20" s="8" t="s">
        <v>86</v>
      </c>
      <c r="C20" s="8" t="s">
        <v>87</v>
      </c>
      <c r="D20" s="8" t="s">
        <v>88</v>
      </c>
      <c r="E20" s="9" t="s">
        <v>15</v>
      </c>
      <c r="F20" s="8" t="s">
        <v>5</v>
      </c>
      <c r="G20" s="8">
        <v>48</v>
      </c>
      <c r="H20" s="10">
        <f>VLOOKUP(F20,[1]Sheet1!$C$13:$E$64,3,FALSE)</f>
        <v>50</v>
      </c>
      <c r="I20" s="10">
        <v>50</v>
      </c>
      <c r="J20" s="10">
        <f t="shared" si="0"/>
        <v>2450</v>
      </c>
      <c r="K20" s="11" t="s">
        <v>89</v>
      </c>
    </row>
    <row r="21" spans="1:11">
      <c r="A21" s="7">
        <v>18</v>
      </c>
      <c r="B21" s="8" t="s">
        <v>90</v>
      </c>
      <c r="C21" s="8" t="s">
        <v>91</v>
      </c>
      <c r="D21" s="8" t="s">
        <v>92</v>
      </c>
      <c r="E21" s="9" t="s">
        <v>15</v>
      </c>
      <c r="F21" s="8" t="s">
        <v>10</v>
      </c>
      <c r="G21" s="8">
        <v>23</v>
      </c>
      <c r="H21" s="10">
        <f>VLOOKUP(F21,[1]Sheet1!$C$13:$E$64,3,FALSE)</f>
        <v>50</v>
      </c>
      <c r="I21" s="10">
        <v>50</v>
      </c>
      <c r="J21" s="10">
        <f t="shared" si="0"/>
        <v>1200</v>
      </c>
      <c r="K21" s="11" t="s">
        <v>93</v>
      </c>
    </row>
    <row r="22" spans="1:11">
      <c r="A22" s="7">
        <v>19</v>
      </c>
      <c r="B22" s="8" t="s">
        <v>90</v>
      </c>
      <c r="C22" s="8" t="s">
        <v>94</v>
      </c>
      <c r="D22" s="8" t="s">
        <v>95</v>
      </c>
      <c r="E22" s="9" t="s">
        <v>15</v>
      </c>
      <c r="F22" s="9" t="s">
        <v>96</v>
      </c>
      <c r="G22" s="8">
        <v>46</v>
      </c>
      <c r="H22" s="10">
        <f>VLOOKUP(F22,[1]Sheet1!$C$13:$E$64,3,FALSE)</f>
        <v>75</v>
      </c>
      <c r="I22" s="10">
        <v>50</v>
      </c>
      <c r="J22" s="10">
        <f t="shared" si="0"/>
        <v>3500</v>
      </c>
      <c r="K22" s="11" t="s">
        <v>97</v>
      </c>
    </row>
    <row r="23" spans="1:11">
      <c r="A23" s="7">
        <v>20</v>
      </c>
      <c r="B23" s="8" t="s">
        <v>90</v>
      </c>
      <c r="C23" s="8" t="s">
        <v>98</v>
      </c>
      <c r="D23" s="8" t="s">
        <v>99</v>
      </c>
      <c r="E23" s="9" t="s">
        <v>15</v>
      </c>
      <c r="F23" s="8" t="s">
        <v>100</v>
      </c>
      <c r="G23" s="8">
        <v>44</v>
      </c>
      <c r="H23" s="10">
        <f>VLOOKUP(F23,[1]Sheet1!$C$13:$E$64,3,FALSE)</f>
        <v>70</v>
      </c>
      <c r="I23" s="10">
        <v>50</v>
      </c>
      <c r="J23" s="10">
        <f t="shared" si="0"/>
        <v>3130</v>
      </c>
      <c r="K23" s="11" t="s">
        <v>101</v>
      </c>
    </row>
    <row r="24" spans="1:11">
      <c r="A24" s="7">
        <v>21</v>
      </c>
      <c r="B24" s="8" t="s">
        <v>90</v>
      </c>
      <c r="C24" s="8" t="s">
        <v>102</v>
      </c>
      <c r="D24" s="8" t="s">
        <v>103</v>
      </c>
      <c r="E24" s="9" t="s">
        <v>15</v>
      </c>
      <c r="F24" s="8" t="s">
        <v>104</v>
      </c>
      <c r="G24" s="8">
        <v>6</v>
      </c>
      <c r="H24" s="10">
        <f>VLOOKUP(F24,[1]Sheet1!$C$13:$E$64,3,FALSE)</f>
        <v>70</v>
      </c>
      <c r="I24" s="10">
        <v>50</v>
      </c>
      <c r="J24" s="10">
        <f t="shared" si="0"/>
        <v>470</v>
      </c>
      <c r="K24" s="11" t="s">
        <v>105</v>
      </c>
    </row>
    <row r="25" spans="1:11">
      <c r="A25" s="7">
        <v>22</v>
      </c>
      <c r="B25" s="8" t="s">
        <v>106</v>
      </c>
      <c r="C25" s="8" t="s">
        <v>107</v>
      </c>
      <c r="D25" s="8" t="s">
        <v>108</v>
      </c>
      <c r="E25" s="9" t="s">
        <v>15</v>
      </c>
      <c r="F25" s="8" t="s">
        <v>109</v>
      </c>
      <c r="G25" s="8">
        <v>25</v>
      </c>
      <c r="H25" s="10">
        <f>VLOOKUP(F25,[1]Sheet1!$C$13:$E$64,3,FALSE)</f>
        <v>90</v>
      </c>
      <c r="I25" s="10">
        <v>50</v>
      </c>
      <c r="J25" s="10">
        <f t="shared" si="0"/>
        <v>2300</v>
      </c>
      <c r="K25" s="11" t="s">
        <v>110</v>
      </c>
    </row>
    <row r="26" spans="1:11">
      <c r="A26" s="7">
        <v>23</v>
      </c>
      <c r="B26" s="8" t="s">
        <v>111</v>
      </c>
      <c r="C26" s="8" t="s">
        <v>112</v>
      </c>
      <c r="D26" s="8" t="s">
        <v>113</v>
      </c>
      <c r="E26" s="9" t="s">
        <v>15</v>
      </c>
      <c r="F26" s="8" t="s">
        <v>9</v>
      </c>
      <c r="G26" s="8">
        <v>36</v>
      </c>
      <c r="H26" s="10">
        <f>VLOOKUP(F26,[1]Sheet1!$C$13:$E$64,3,FALSE)</f>
        <v>75</v>
      </c>
      <c r="I26" s="10">
        <v>50</v>
      </c>
      <c r="J26" s="10">
        <f t="shared" si="0"/>
        <v>2750</v>
      </c>
      <c r="K26" s="11" t="s">
        <v>114</v>
      </c>
    </row>
    <row r="27" spans="1:11">
      <c r="A27" s="7">
        <v>24</v>
      </c>
      <c r="B27" s="8" t="s">
        <v>115</v>
      </c>
      <c r="C27" s="8" t="s">
        <v>116</v>
      </c>
      <c r="D27" s="8" t="s">
        <v>117</v>
      </c>
      <c r="E27" s="9" t="s">
        <v>15</v>
      </c>
      <c r="F27" s="8" t="s">
        <v>118</v>
      </c>
      <c r="G27" s="8">
        <v>37</v>
      </c>
      <c r="H27" s="10">
        <f>VLOOKUP(F27,[1]Sheet1!$C$13:$E$64,3,FALSE)</f>
        <v>70</v>
      </c>
      <c r="I27" s="10">
        <v>50</v>
      </c>
      <c r="J27" s="10">
        <f t="shared" si="0"/>
        <v>2640</v>
      </c>
      <c r="K27" s="11" t="s">
        <v>119</v>
      </c>
    </row>
    <row r="28" spans="1:11">
      <c r="A28" s="7">
        <v>25</v>
      </c>
      <c r="B28" s="8" t="s">
        <v>120</v>
      </c>
      <c r="C28" s="8" t="s">
        <v>121</v>
      </c>
      <c r="D28" s="8" t="s">
        <v>122</v>
      </c>
      <c r="E28" s="9" t="s">
        <v>15</v>
      </c>
      <c r="F28" s="8" t="s">
        <v>123</v>
      </c>
      <c r="G28" s="8">
        <v>10</v>
      </c>
      <c r="H28" s="10">
        <f>VLOOKUP(F28,[1]Sheet1!$C$13:$E$64,3,FALSE)</f>
        <v>70</v>
      </c>
      <c r="I28" s="10">
        <v>50</v>
      </c>
      <c r="J28" s="10">
        <f t="shared" si="0"/>
        <v>750</v>
      </c>
      <c r="K28" s="11" t="s">
        <v>124</v>
      </c>
    </row>
    <row r="29" spans="1:11">
      <c r="A29" s="7">
        <v>26</v>
      </c>
      <c r="B29" s="8" t="s">
        <v>120</v>
      </c>
      <c r="C29" s="8" t="s">
        <v>125</v>
      </c>
      <c r="D29" s="8" t="s">
        <v>126</v>
      </c>
      <c r="E29" s="9" t="s">
        <v>15</v>
      </c>
      <c r="F29" s="8" t="s">
        <v>6</v>
      </c>
      <c r="G29" s="8">
        <v>26</v>
      </c>
      <c r="H29" s="10">
        <f>VLOOKUP(F29,[1]Sheet1!$C$13:$E$64,3,FALSE)</f>
        <v>75</v>
      </c>
      <c r="I29" s="10">
        <v>50</v>
      </c>
      <c r="J29" s="10">
        <f t="shared" si="0"/>
        <v>2000</v>
      </c>
      <c r="K29" s="11" t="s">
        <v>55</v>
      </c>
    </row>
    <row r="30" spans="1:11">
      <c r="A30" s="7">
        <v>27</v>
      </c>
      <c r="B30" s="8" t="s">
        <v>127</v>
      </c>
      <c r="C30" s="8" t="s">
        <v>128</v>
      </c>
      <c r="D30" s="8" t="s">
        <v>129</v>
      </c>
      <c r="E30" s="9" t="s">
        <v>15</v>
      </c>
      <c r="F30" s="8" t="s">
        <v>2</v>
      </c>
      <c r="G30" s="8">
        <v>18</v>
      </c>
      <c r="H30" s="10">
        <f>VLOOKUP(F30,[1]Sheet1!$C$13:$E$64,3,FALSE)</f>
        <v>75</v>
      </c>
      <c r="I30" s="10">
        <v>50</v>
      </c>
      <c r="J30" s="10">
        <f t="shared" si="0"/>
        <v>1400</v>
      </c>
      <c r="K30" s="11" t="s">
        <v>52</v>
      </c>
    </row>
    <row r="31" spans="1:11">
      <c r="A31" s="7">
        <v>28</v>
      </c>
      <c r="B31" s="8" t="s">
        <v>130</v>
      </c>
      <c r="C31" s="8" t="s">
        <v>131</v>
      </c>
      <c r="D31" s="8" t="s">
        <v>132</v>
      </c>
      <c r="E31" s="9" t="s">
        <v>15</v>
      </c>
      <c r="F31" s="8" t="s">
        <v>133</v>
      </c>
      <c r="G31" s="8">
        <v>29</v>
      </c>
      <c r="H31" s="10">
        <f>VLOOKUP(F31,[1]Sheet1!$C$13:$E$64,3,FALSE)</f>
        <v>70</v>
      </c>
      <c r="I31" s="10">
        <v>50</v>
      </c>
      <c r="J31" s="10">
        <f t="shared" si="0"/>
        <v>2080</v>
      </c>
      <c r="K31" s="11" t="s">
        <v>134</v>
      </c>
    </row>
    <row r="32" spans="1:11">
      <c r="A32" s="7">
        <v>29</v>
      </c>
      <c r="B32" s="8" t="s">
        <v>130</v>
      </c>
      <c r="C32" s="8" t="s">
        <v>135</v>
      </c>
      <c r="D32" s="8" t="s">
        <v>136</v>
      </c>
      <c r="E32" s="9" t="s">
        <v>15</v>
      </c>
      <c r="F32" s="8" t="s">
        <v>3</v>
      </c>
      <c r="G32" s="8">
        <v>42</v>
      </c>
      <c r="H32" s="10">
        <f>VLOOKUP(F32,[1]Sheet1!$C$13:$E$64,3,FALSE)</f>
        <v>90</v>
      </c>
      <c r="I32" s="10">
        <v>50</v>
      </c>
      <c r="J32" s="10">
        <f t="shared" si="0"/>
        <v>3830</v>
      </c>
      <c r="K32" s="11" t="s">
        <v>137</v>
      </c>
    </row>
    <row r="33" spans="1:11">
      <c r="A33" s="7">
        <v>30</v>
      </c>
      <c r="B33" s="8" t="s">
        <v>130</v>
      </c>
      <c r="C33" s="8" t="s">
        <v>138</v>
      </c>
      <c r="D33" s="8" t="s">
        <v>139</v>
      </c>
      <c r="E33" s="9" t="s">
        <v>15</v>
      </c>
      <c r="F33" s="8" t="s">
        <v>74</v>
      </c>
      <c r="G33" s="8">
        <v>20</v>
      </c>
      <c r="H33" s="10">
        <f>VLOOKUP(F33,[1]Sheet1!$C$13:$E$64,3,FALSE)</f>
        <v>80</v>
      </c>
      <c r="I33" s="10">
        <v>50</v>
      </c>
      <c r="J33" s="10">
        <f t="shared" si="0"/>
        <v>1650</v>
      </c>
      <c r="K33" s="11" t="s">
        <v>140</v>
      </c>
    </row>
    <row r="34" spans="1:11">
      <c r="A34" s="7">
        <v>31</v>
      </c>
      <c r="B34" s="8" t="s">
        <v>141</v>
      </c>
      <c r="C34" s="8" t="s">
        <v>142</v>
      </c>
      <c r="D34" s="8" t="s">
        <v>143</v>
      </c>
      <c r="E34" s="9" t="s">
        <v>15</v>
      </c>
      <c r="F34" s="8" t="s">
        <v>4</v>
      </c>
      <c r="G34" s="8">
        <v>52</v>
      </c>
      <c r="H34" s="10">
        <f>VLOOKUP(F34,[1]Sheet1!$C$13:$E$64,3,FALSE)</f>
        <v>90</v>
      </c>
      <c r="I34" s="10">
        <v>50</v>
      </c>
      <c r="J34" s="10">
        <f t="shared" si="0"/>
        <v>4730</v>
      </c>
      <c r="K34" s="11" t="s">
        <v>62</v>
      </c>
    </row>
    <row r="35" spans="1:11">
      <c r="A35" s="7">
        <v>32</v>
      </c>
      <c r="B35" s="8" t="s">
        <v>141</v>
      </c>
      <c r="C35" s="8" t="s">
        <v>144</v>
      </c>
      <c r="D35" s="8" t="s">
        <v>145</v>
      </c>
      <c r="E35" s="9" t="s">
        <v>15</v>
      </c>
      <c r="F35" s="8" t="s">
        <v>6</v>
      </c>
      <c r="G35" s="8">
        <v>52</v>
      </c>
      <c r="H35" s="10">
        <f>VLOOKUP(F35,[1]Sheet1!$C$13:$E$64,3,FALSE)</f>
        <v>75</v>
      </c>
      <c r="I35" s="10">
        <v>50</v>
      </c>
      <c r="J35" s="10">
        <f t="shared" si="0"/>
        <v>3950</v>
      </c>
      <c r="K35" s="11" t="s">
        <v>55</v>
      </c>
    </row>
    <row r="36" spans="1:11">
      <c r="A36" s="7">
        <v>33</v>
      </c>
      <c r="B36" s="8" t="s">
        <v>146</v>
      </c>
      <c r="C36" s="8" t="s">
        <v>147</v>
      </c>
      <c r="D36" s="8" t="s">
        <v>148</v>
      </c>
      <c r="E36" s="9" t="s">
        <v>15</v>
      </c>
      <c r="F36" s="8" t="s">
        <v>7</v>
      </c>
      <c r="G36" s="8">
        <v>15</v>
      </c>
      <c r="H36" s="10">
        <f>VLOOKUP(F36,[1]Sheet1!$C$13:$E$64,3,FALSE)</f>
        <v>60</v>
      </c>
      <c r="I36" s="10">
        <v>50</v>
      </c>
      <c r="J36" s="10">
        <f t="shared" si="0"/>
        <v>950</v>
      </c>
      <c r="K36" s="11" t="s">
        <v>149</v>
      </c>
    </row>
    <row r="37" spans="1:11">
      <c r="A37" s="7">
        <v>34</v>
      </c>
      <c r="B37" s="8" t="s">
        <v>146</v>
      </c>
      <c r="C37" s="8" t="s">
        <v>150</v>
      </c>
      <c r="D37" s="8" t="s">
        <v>151</v>
      </c>
      <c r="E37" s="9" t="s">
        <v>15</v>
      </c>
      <c r="F37" s="8" t="s">
        <v>35</v>
      </c>
      <c r="G37" s="8">
        <v>17</v>
      </c>
      <c r="H37" s="10">
        <f>VLOOKUP(F37,[1]Sheet1!$C$13:$E$64,3,FALSE)</f>
        <v>60</v>
      </c>
      <c r="I37" s="10">
        <v>50</v>
      </c>
      <c r="J37" s="10">
        <f t="shared" si="0"/>
        <v>1070</v>
      </c>
      <c r="K37" s="11" t="s">
        <v>152</v>
      </c>
    </row>
    <row r="38" spans="1:11">
      <c r="A38" s="28" t="s">
        <v>153</v>
      </c>
      <c r="B38" s="29"/>
      <c r="C38" s="29"/>
      <c r="D38" s="29"/>
      <c r="E38" s="29"/>
      <c r="F38" s="29"/>
      <c r="G38" s="29"/>
      <c r="H38" s="29"/>
      <c r="I38" s="30"/>
      <c r="J38" s="13">
        <f>SUM(J4:J37)</f>
        <v>86355</v>
      </c>
      <c r="K38" s="14"/>
    </row>
    <row r="39" spans="1:11">
      <c r="A39" s="15"/>
      <c r="B39"/>
      <c r="C39"/>
      <c r="D39"/>
      <c r="E39"/>
      <c r="F39"/>
      <c r="G39" s="4">
        <f>SUM(G4:G37)</f>
        <v>1148</v>
      </c>
      <c r="H39" s="16"/>
      <c r="I39" s="16"/>
      <c r="J39" s="16"/>
      <c r="K39"/>
    </row>
    <row r="40" spans="1:11" s="3" customFormat="1" ht="30" customHeight="1">
      <c r="A40" s="18" t="s">
        <v>18</v>
      </c>
      <c r="B40" s="18"/>
      <c r="C40" s="18"/>
      <c r="D40" s="18"/>
      <c r="E40" s="18"/>
      <c r="F40" s="18"/>
      <c r="G40" s="18"/>
      <c r="H40" s="19"/>
      <c r="I40" s="19"/>
      <c r="J40" s="19"/>
    </row>
    <row r="41" spans="1:11" s="3" customFormat="1" ht="30" customHeight="1">
      <c r="A41" s="18" t="s">
        <v>1</v>
      </c>
      <c r="B41" s="18"/>
      <c r="C41" s="18"/>
      <c r="D41" s="18"/>
      <c r="E41" s="18"/>
      <c r="F41" s="18"/>
      <c r="G41" s="18"/>
      <c r="H41" s="19"/>
      <c r="I41" s="19"/>
      <c r="J41" s="19"/>
    </row>
  </sheetData>
  <sortState ref="B5:Q19">
    <sortCondition ref="B5"/>
  </sortState>
  <mergeCells count="7">
    <mergeCell ref="A40:J40"/>
    <mergeCell ref="A41:J41"/>
    <mergeCell ref="A1:G1"/>
    <mergeCell ref="H1:J1"/>
    <mergeCell ref="A2:G2"/>
    <mergeCell ref="H2:J2"/>
    <mergeCell ref="A38:I38"/>
  </mergeCells>
  <conditionalFormatting sqref="C1:C1048576">
    <cfRule type="duplicateValues" dxfId="1" priority="1"/>
    <cfRule type="duplicateValues" dxfId="0" priority="2"/>
  </conditionalFormatting>
  <pageMargins left="0.3" right="0.23" top="0.51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2024-12-09T14:11:18Z</cp:lastPrinted>
  <dcterms:created xsi:type="dcterms:W3CDTF">2024-11-11T07:07:32Z</dcterms:created>
  <dcterms:modified xsi:type="dcterms:W3CDTF">2024-12-11T11:05:33Z</dcterms:modified>
</cp:coreProperties>
</file>