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I5"/>
  <c r="J5"/>
  <c r="I6"/>
  <c r="J6"/>
  <c r="I7"/>
  <c r="J7"/>
  <c r="I8"/>
  <c r="J8"/>
  <c r="I9"/>
  <c r="J9"/>
  <c r="I10"/>
  <c r="J10"/>
  <c r="I11"/>
  <c r="J11"/>
  <c r="I12"/>
  <c r="J12"/>
  <c r="I13"/>
  <c r="J13"/>
  <c r="J4"/>
  <c r="I4"/>
  <c r="H12" l="1"/>
  <c r="H9"/>
  <c r="H5"/>
  <c r="H6" l="1"/>
  <c r="H7"/>
  <c r="H8"/>
  <c r="H10"/>
  <c r="H13"/>
</calcChain>
</file>

<file path=xl/sharedStrings.xml><?xml version="1.0" encoding="utf-8"?>
<sst xmlns="http://schemas.openxmlformats.org/spreadsheetml/2006/main" count="68" uniqueCount="51">
  <si>
    <t>04/8/2025</t>
  </si>
  <si>
    <t>78</t>
  </si>
  <si>
    <t>14/8/2025</t>
  </si>
  <si>
    <t>79</t>
  </si>
  <si>
    <t>20/8/2025</t>
  </si>
  <si>
    <t>81</t>
  </si>
  <si>
    <t>28/8/2025</t>
  </si>
  <si>
    <t>86</t>
  </si>
  <si>
    <t>87</t>
  </si>
  <si>
    <t>84-26</t>
  </si>
  <si>
    <t>85-26</t>
  </si>
  <si>
    <t>83</t>
  </si>
  <si>
    <t>88</t>
  </si>
  <si>
    <t>89</t>
  </si>
  <si>
    <t>RAYAGADA</t>
  </si>
  <si>
    <t>SORO</t>
  </si>
  <si>
    <t>CHANDBALI</t>
  </si>
  <si>
    <t>SAMBALPUR</t>
  </si>
  <si>
    <t>BASTA</t>
  </si>
  <si>
    <t>ARADI</t>
  </si>
  <si>
    <t>BERHAMPUR</t>
  </si>
  <si>
    <t>BASUDEVPUR</t>
  </si>
  <si>
    <t>CTC</t>
  </si>
  <si>
    <t>JA/08399</t>
  </si>
  <si>
    <t>JA/09055</t>
  </si>
  <si>
    <t>JA/09313</t>
  </si>
  <si>
    <t>JA/09812</t>
  </si>
  <si>
    <t>JA/09870</t>
  </si>
  <si>
    <t>JA/09871</t>
  </si>
  <si>
    <t>JA/09872</t>
  </si>
  <si>
    <t>JA/09881</t>
  </si>
  <si>
    <t>JA/09915</t>
  </si>
  <si>
    <t>JA/10026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</si>
  <si>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</si>
  <si>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</si>
  <si>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</si>
  <si>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</si>
  <si>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</si>
  <si>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</si>
  <si>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</si>
  <si>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</si>
  <si>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</si>
  <si>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</si>
  <si>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</si>
  <si>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</si>
  <si>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</si>
  <si>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KALINGA HERITAGE INDUSTRIES
Address:DAHALIABAG,BHANPUR DAHALIABAG,BHANPUR CUTTACK,9338089920
GST No:21CUVPR5055D1ZF
</t>
  </si>
  <si>
    <t>Thanking you for your business.
PRAGATI LOGISTICS</t>
  </si>
  <si>
    <t>(RUPEES SIX THOUSAND THREE HUNDRED FIFTY ONE ONLY)</t>
  </si>
  <si>
    <t xml:space="preserve">Bill Date: 31/08/2025
Bill NO :13986
Total Amount : 6351.00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</si>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</sst>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7</xdr:col>
      <xdr:colOff>257175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38100"/>
          <a:ext cx="37147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KALINGA%20HERITAGE%20J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LY%2025/KALINGA%20HERITAGE%20INDUST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CHANDBALI</v>
          </cell>
          <cell r="G4">
            <v>6</v>
          </cell>
          <cell r="H4">
            <v>70</v>
          </cell>
        </row>
        <row r="5">
          <cell r="F5" t="str">
            <v>SORO</v>
          </cell>
          <cell r="G5">
            <v>8</v>
          </cell>
          <cell r="H5">
            <v>90</v>
          </cell>
        </row>
        <row r="6">
          <cell r="F6" t="str">
            <v>KAMARGAON</v>
          </cell>
          <cell r="G6">
            <v>5</v>
          </cell>
          <cell r="H6">
            <v>120</v>
          </cell>
        </row>
        <row r="7">
          <cell r="F7" t="str">
            <v>CHANDBALI</v>
          </cell>
          <cell r="G7">
            <v>8</v>
          </cell>
          <cell r="H7">
            <v>70</v>
          </cell>
        </row>
        <row r="8">
          <cell r="F8" t="str">
            <v>ARADI</v>
          </cell>
          <cell r="G8">
            <v>8</v>
          </cell>
          <cell r="H8">
            <v>90</v>
          </cell>
        </row>
        <row r="9">
          <cell r="F9" t="str">
            <v>CHANDBALI</v>
          </cell>
          <cell r="G9">
            <v>5</v>
          </cell>
          <cell r="H9">
            <v>70</v>
          </cell>
        </row>
        <row r="10">
          <cell r="F10" t="str">
            <v>ARADI</v>
          </cell>
          <cell r="G10">
            <v>5</v>
          </cell>
          <cell r="H10">
            <v>90</v>
          </cell>
        </row>
        <row r="11">
          <cell r="F11" t="str">
            <v>ARADI</v>
          </cell>
          <cell r="G11">
            <v>5</v>
          </cell>
          <cell r="H11">
            <v>90</v>
          </cell>
        </row>
        <row r="12">
          <cell r="F12" t="str">
            <v>BRAJARAJNAGAR</v>
          </cell>
          <cell r="G12">
            <v>2</v>
          </cell>
          <cell r="H12">
            <v>120</v>
          </cell>
        </row>
        <row r="13">
          <cell r="F13" t="str">
            <v>BASTA</v>
          </cell>
          <cell r="G13">
            <v>2</v>
          </cell>
          <cell r="H13">
            <v>120</v>
          </cell>
        </row>
        <row r="14">
          <cell r="F14" t="str">
            <v>JAJPUR TOWN</v>
          </cell>
          <cell r="G14">
            <v>2</v>
          </cell>
          <cell r="H14">
            <v>80</v>
          </cell>
        </row>
        <row r="15">
          <cell r="F15" t="str">
            <v>SORO</v>
          </cell>
          <cell r="G15">
            <v>8</v>
          </cell>
          <cell r="H15">
            <v>90</v>
          </cell>
        </row>
        <row r="16">
          <cell r="F16" t="str">
            <v>CHANDBALI</v>
          </cell>
          <cell r="G16">
            <v>5</v>
          </cell>
          <cell r="H16">
            <v>70</v>
          </cell>
        </row>
        <row r="17">
          <cell r="F17" t="str">
            <v>KORAPUT</v>
          </cell>
          <cell r="G17">
            <v>2</v>
          </cell>
          <cell r="H17">
            <v>150</v>
          </cell>
        </row>
        <row r="18">
          <cell r="F18" t="str">
            <v>RAIRANGPUR</v>
          </cell>
          <cell r="G18">
            <v>3</v>
          </cell>
          <cell r="H18">
            <v>110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BALIGUDA</v>
          </cell>
          <cell r="G4">
            <v>2</v>
          </cell>
          <cell r="H4">
            <v>200</v>
          </cell>
        </row>
        <row r="5">
          <cell r="F5" t="str">
            <v>ARADI</v>
          </cell>
          <cell r="G5">
            <v>6</v>
          </cell>
          <cell r="H5">
            <v>90</v>
          </cell>
        </row>
        <row r="6">
          <cell r="F6" t="str">
            <v>CHANDBALI</v>
          </cell>
          <cell r="G6">
            <v>5</v>
          </cell>
          <cell r="H6">
            <v>70</v>
          </cell>
        </row>
        <row r="7">
          <cell r="F7" t="str">
            <v>PATTAMUNDAI</v>
          </cell>
          <cell r="G7">
            <v>2</v>
          </cell>
          <cell r="H7">
            <v>75</v>
          </cell>
        </row>
        <row r="8">
          <cell r="F8" t="str">
            <v>CHANDBALI</v>
          </cell>
          <cell r="G8">
            <v>5</v>
          </cell>
          <cell r="H8">
            <v>70</v>
          </cell>
        </row>
        <row r="9">
          <cell r="F9" t="str">
            <v>CHANDPUR</v>
          </cell>
          <cell r="G9">
            <v>3</v>
          </cell>
          <cell r="H9">
            <v>80</v>
          </cell>
        </row>
        <row r="10">
          <cell r="F10" t="str">
            <v>UDALA</v>
          </cell>
          <cell r="G10">
            <v>2</v>
          </cell>
          <cell r="H10">
            <v>150</v>
          </cell>
        </row>
        <row r="11">
          <cell r="F11" t="str">
            <v>TALCHER</v>
          </cell>
          <cell r="G11">
            <v>2</v>
          </cell>
          <cell r="H11">
            <v>80</v>
          </cell>
        </row>
        <row r="12">
          <cell r="F12" t="str">
            <v>ARADI</v>
          </cell>
          <cell r="G12">
            <v>6</v>
          </cell>
          <cell r="H12">
            <v>90</v>
          </cell>
        </row>
        <row r="13">
          <cell r="F13" t="str">
            <v>BARIPADA</v>
          </cell>
          <cell r="G13">
            <v>2</v>
          </cell>
          <cell r="H13">
            <v>110</v>
          </cell>
        </row>
        <row r="14">
          <cell r="F14" t="str">
            <v>RAIRANGPUR</v>
          </cell>
          <cell r="G14">
            <v>2</v>
          </cell>
          <cell r="H14">
            <v>110</v>
          </cell>
        </row>
        <row r="15">
          <cell r="F15" t="str">
            <v>ARADI</v>
          </cell>
          <cell r="G15">
            <v>8</v>
          </cell>
          <cell r="H15">
            <v>90</v>
          </cell>
        </row>
        <row r="16">
          <cell r="F16" t="str">
            <v>JAJPUR TOWN</v>
          </cell>
          <cell r="G16">
            <v>2</v>
          </cell>
          <cell r="H16">
            <v>80</v>
          </cell>
        </row>
        <row r="17">
          <cell r="F17" t="str">
            <v>BASUDEVPUR</v>
          </cell>
          <cell r="G17">
            <v>5</v>
          </cell>
          <cell r="H17">
            <v>110</v>
          </cell>
        </row>
        <row r="18">
          <cell r="F18" t="str">
            <v>CHANDBALI</v>
          </cell>
          <cell r="G18">
            <v>8</v>
          </cell>
          <cell r="H18">
            <v>70</v>
          </cell>
        </row>
        <row r="19">
          <cell r="F19" t="str">
            <v>SAMBALPUR</v>
          </cell>
          <cell r="G19">
            <v>3</v>
          </cell>
          <cell r="H19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5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45</v>
      </c>
      <c r="J1" s="20"/>
      <c r="K1" s="20"/>
      <c r="L1" s="20"/>
    </row>
    <row r="2" spans="1:15" s="1" customFormat="1" ht="72" customHeight="1">
      <c r="A2" s="17" t="s">
        <v>46</v>
      </c>
      <c r="B2" s="18"/>
      <c r="C2" s="18"/>
      <c r="D2" s="18"/>
      <c r="E2" s="18"/>
      <c r="F2" s="18"/>
      <c r="G2" s="18"/>
      <c r="H2" s="19"/>
      <c r="I2" s="20" t="s">
        <v>49</v>
      </c>
      <c r="J2" s="20"/>
      <c r="K2" s="20"/>
      <c r="L2" s="20"/>
    </row>
    <row r="3" spans="1:15" s="6" customFormat="1">
      <c r="A3" s="5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</row>
    <row r="4" spans="1:15">
      <c r="A4" s="2">
        <v>1</v>
      </c>
      <c r="B4" s="2" t="s">
        <v>0</v>
      </c>
      <c r="C4" s="2" t="s">
        <v>23</v>
      </c>
      <c r="D4" s="2" t="s">
        <v>1</v>
      </c>
      <c r="E4" s="3" t="s">
        <v>22</v>
      </c>
      <c r="F4" s="2" t="s">
        <v>14</v>
      </c>
      <c r="G4" s="2">
        <v>3</v>
      </c>
      <c r="H4" s="10">
        <v>150</v>
      </c>
      <c r="I4" s="10">
        <f>G4*2</f>
        <v>6</v>
      </c>
      <c r="J4" s="10">
        <f>G4*15</f>
        <v>45</v>
      </c>
      <c r="K4" s="10">
        <v>50</v>
      </c>
      <c r="L4" s="10">
        <f>G4*H4+I4+J4+K4</f>
        <v>551</v>
      </c>
    </row>
    <row r="5" spans="1:15">
      <c r="A5" s="2">
        <v>2</v>
      </c>
      <c r="B5" s="2" t="s">
        <v>2</v>
      </c>
      <c r="C5" s="2" t="s">
        <v>24</v>
      </c>
      <c r="D5" s="2" t="s">
        <v>3</v>
      </c>
      <c r="E5" s="3" t="s">
        <v>22</v>
      </c>
      <c r="F5" s="2" t="s">
        <v>15</v>
      </c>
      <c r="G5" s="2">
        <v>6</v>
      </c>
      <c r="H5" s="10">
        <f>VLOOKUP(F5,[1]Consignment!$F$4:$H$18,3,FALSE)</f>
        <v>90</v>
      </c>
      <c r="I5" s="10">
        <f t="shared" ref="I5:I13" si="0">G5*2</f>
        <v>12</v>
      </c>
      <c r="J5" s="10">
        <f t="shared" ref="J5:J13" si="1">G5*15</f>
        <v>90</v>
      </c>
      <c r="K5" s="10">
        <v>50</v>
      </c>
      <c r="L5" s="10">
        <f t="shared" ref="L5:L13" si="2">G5*H5+I5+J5+K5</f>
        <v>692</v>
      </c>
    </row>
    <row r="6" spans="1:15">
      <c r="A6" s="2">
        <v>3</v>
      </c>
      <c r="B6" s="2" t="s">
        <v>4</v>
      </c>
      <c r="C6" s="2" t="s">
        <v>25</v>
      </c>
      <c r="D6" s="2" t="s">
        <v>5</v>
      </c>
      <c r="E6" s="3" t="s">
        <v>22</v>
      </c>
      <c r="F6" s="2" t="s">
        <v>16</v>
      </c>
      <c r="G6" s="2">
        <v>7</v>
      </c>
      <c r="H6" s="10">
        <f>VLOOKUP(F6,[2]Consignment!$F$4:$H$19,3,FALSE)</f>
        <v>70</v>
      </c>
      <c r="I6" s="10">
        <f t="shared" si="0"/>
        <v>14</v>
      </c>
      <c r="J6" s="10">
        <f t="shared" si="1"/>
        <v>105</v>
      </c>
      <c r="K6" s="10">
        <v>50</v>
      </c>
      <c r="L6" s="10">
        <f t="shared" si="2"/>
        <v>659</v>
      </c>
    </row>
    <row r="7" spans="1:15">
      <c r="A7" s="2">
        <v>4</v>
      </c>
      <c r="B7" s="2" t="s">
        <v>6</v>
      </c>
      <c r="C7" s="2" t="s">
        <v>26</v>
      </c>
      <c r="D7" s="2" t="s">
        <v>7</v>
      </c>
      <c r="E7" s="3" t="s">
        <v>22</v>
      </c>
      <c r="F7" s="2" t="s">
        <v>17</v>
      </c>
      <c r="G7" s="2">
        <v>2</v>
      </c>
      <c r="H7" s="10">
        <f>VLOOKUP(F7,[2]Consignment!$F$4:$H$19,3,FALSE)</f>
        <v>130</v>
      </c>
      <c r="I7" s="10">
        <f t="shared" si="0"/>
        <v>4</v>
      </c>
      <c r="J7" s="10">
        <f t="shared" si="1"/>
        <v>30</v>
      </c>
      <c r="K7" s="10">
        <v>50</v>
      </c>
      <c r="L7" s="10">
        <f t="shared" si="2"/>
        <v>344</v>
      </c>
    </row>
    <row r="8" spans="1:15">
      <c r="A8" s="2">
        <v>5</v>
      </c>
      <c r="B8" s="2" t="s">
        <v>6</v>
      </c>
      <c r="C8" s="2" t="s">
        <v>27</v>
      </c>
      <c r="D8" s="2" t="s">
        <v>8</v>
      </c>
      <c r="E8" s="3" t="s">
        <v>22</v>
      </c>
      <c r="F8" s="2" t="s">
        <v>16</v>
      </c>
      <c r="G8" s="2">
        <v>8</v>
      </c>
      <c r="H8" s="10">
        <f>VLOOKUP(F8,[2]Consignment!$F$4:$H$19,3,FALSE)</f>
        <v>70</v>
      </c>
      <c r="I8" s="10">
        <f t="shared" si="0"/>
        <v>16</v>
      </c>
      <c r="J8" s="10">
        <f t="shared" si="1"/>
        <v>120</v>
      </c>
      <c r="K8" s="10">
        <v>50</v>
      </c>
      <c r="L8" s="10">
        <f t="shared" si="2"/>
        <v>746</v>
      </c>
    </row>
    <row r="9" spans="1:15">
      <c r="A9" s="2">
        <v>6</v>
      </c>
      <c r="B9" s="2" t="s">
        <v>6</v>
      </c>
      <c r="C9" s="2" t="s">
        <v>28</v>
      </c>
      <c r="D9" s="2" t="s">
        <v>9</v>
      </c>
      <c r="E9" s="3" t="s">
        <v>22</v>
      </c>
      <c r="F9" s="2" t="s">
        <v>18</v>
      </c>
      <c r="G9" s="2">
        <v>2</v>
      </c>
      <c r="H9" s="10">
        <f>VLOOKUP(F9,[1]Consignment!$F$4:$H$18,3,FALSE)</f>
        <v>120</v>
      </c>
      <c r="I9" s="10">
        <f t="shared" si="0"/>
        <v>4</v>
      </c>
      <c r="J9" s="10">
        <f t="shared" si="1"/>
        <v>30</v>
      </c>
      <c r="K9" s="10">
        <v>50</v>
      </c>
      <c r="L9" s="10">
        <f t="shared" si="2"/>
        <v>324</v>
      </c>
    </row>
    <row r="10" spans="1:15">
      <c r="A10" s="2">
        <v>7</v>
      </c>
      <c r="B10" s="2" t="s">
        <v>6</v>
      </c>
      <c r="C10" s="2" t="s">
        <v>29</v>
      </c>
      <c r="D10" s="2" t="s">
        <v>10</v>
      </c>
      <c r="E10" s="3" t="s">
        <v>22</v>
      </c>
      <c r="F10" s="2" t="s">
        <v>19</v>
      </c>
      <c r="G10" s="2">
        <v>10</v>
      </c>
      <c r="H10" s="10">
        <f>VLOOKUP(F10,[2]Consignment!$F$4:$H$19,3,FALSE)</f>
        <v>90</v>
      </c>
      <c r="I10" s="10">
        <f t="shared" si="0"/>
        <v>20</v>
      </c>
      <c r="J10" s="10">
        <f t="shared" si="1"/>
        <v>150</v>
      </c>
      <c r="K10" s="10">
        <v>50</v>
      </c>
      <c r="L10" s="10">
        <f t="shared" si="2"/>
        <v>1120</v>
      </c>
    </row>
    <row r="11" spans="1:15">
      <c r="A11" s="2">
        <v>8</v>
      </c>
      <c r="B11" s="2" t="s">
        <v>6</v>
      </c>
      <c r="C11" s="2" t="s">
        <v>30</v>
      </c>
      <c r="D11" s="2" t="s">
        <v>11</v>
      </c>
      <c r="E11" s="3" t="s">
        <v>22</v>
      </c>
      <c r="F11" s="2" t="s">
        <v>20</v>
      </c>
      <c r="G11" s="2">
        <v>2</v>
      </c>
      <c r="H11" s="10">
        <v>120</v>
      </c>
      <c r="I11" s="10">
        <f t="shared" si="0"/>
        <v>4</v>
      </c>
      <c r="J11" s="10">
        <f t="shared" si="1"/>
        <v>30</v>
      </c>
      <c r="K11" s="10">
        <v>50</v>
      </c>
      <c r="L11" s="10">
        <f t="shared" si="2"/>
        <v>324</v>
      </c>
    </row>
    <row r="12" spans="1:15">
      <c r="A12" s="2">
        <v>9</v>
      </c>
      <c r="B12" s="2" t="s">
        <v>6</v>
      </c>
      <c r="C12" s="2" t="s">
        <v>31</v>
      </c>
      <c r="D12" s="2" t="s">
        <v>12</v>
      </c>
      <c r="E12" s="3" t="s">
        <v>22</v>
      </c>
      <c r="F12" s="2" t="s">
        <v>15</v>
      </c>
      <c r="G12" s="2">
        <v>8</v>
      </c>
      <c r="H12" s="10">
        <f>VLOOKUP(F12,[1]Consignment!$F$4:$H$18,3,FALSE)</f>
        <v>90</v>
      </c>
      <c r="I12" s="10">
        <f t="shared" si="0"/>
        <v>16</v>
      </c>
      <c r="J12" s="10">
        <f t="shared" si="1"/>
        <v>120</v>
      </c>
      <c r="K12" s="10">
        <v>50</v>
      </c>
      <c r="L12" s="10">
        <f t="shared" si="2"/>
        <v>906</v>
      </c>
    </row>
    <row r="13" spans="1:15">
      <c r="A13" s="2">
        <v>10</v>
      </c>
      <c r="B13" s="2" t="s">
        <v>6</v>
      </c>
      <c r="C13" s="2" t="s">
        <v>32</v>
      </c>
      <c r="D13" s="2" t="s">
        <v>13</v>
      </c>
      <c r="E13" s="3" t="s">
        <v>22</v>
      </c>
      <c r="F13" s="2" t="s">
        <v>21</v>
      </c>
      <c r="G13" s="2">
        <v>5</v>
      </c>
      <c r="H13" s="10">
        <f>VLOOKUP(F13,[2]Consignment!$F$4:$H$19,3,FALSE)</f>
        <v>110</v>
      </c>
      <c r="I13" s="10">
        <f t="shared" si="0"/>
        <v>10</v>
      </c>
      <c r="J13" s="10">
        <f t="shared" si="1"/>
        <v>75</v>
      </c>
      <c r="K13" s="10">
        <v>50</v>
      </c>
      <c r="L13" s="10">
        <f t="shared" si="2"/>
        <v>685</v>
      </c>
    </row>
    <row r="14" spans="1:15" s="8" customFormat="1">
      <c r="A14" s="11" t="s">
        <v>48</v>
      </c>
      <c r="B14" s="12"/>
      <c r="C14" s="12"/>
      <c r="D14" s="12"/>
      <c r="E14" s="12"/>
      <c r="F14" s="12"/>
      <c r="G14" s="12"/>
      <c r="H14" s="13"/>
      <c r="I14" s="13"/>
      <c r="J14" s="13"/>
      <c r="K14" s="14"/>
      <c r="L14" s="7">
        <f>SUM(L4:L13)</f>
        <v>6351</v>
      </c>
      <c r="O14" s="9"/>
    </row>
    <row r="15" spans="1:15" s="8" customFormat="1" ht="30" customHeight="1">
      <c r="A15" s="15" t="s">
        <v>50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  <row r="16" spans="1:15" s="8" customFormat="1" ht="30" customHeight="1">
      <c r="A16" s="15" t="s">
        <v>47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</sheetData>
  <sortState ref="B2:G11">
    <sortCondition ref="B2"/>
  </sortState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:C2">
    <cfRule type="duplicateValues" dxfId="5" priority="6"/>
  </conditionalFormatting>
  <conditionalFormatting sqref="C1:C2">
    <cfRule type="duplicateValues" dxfId="4" priority="5"/>
  </conditionalFormatting>
  <conditionalFormatting sqref="C14:C16">
    <cfRule type="duplicateValues" dxfId="3" priority="3"/>
    <cfRule type="duplicateValues" dxfId="2" priority="4"/>
  </conditionalFormatting>
  <conditionalFormatting sqref="C14:C16">
    <cfRule type="duplicateValues" dxfId="1" priority="2"/>
  </conditionalFormatting>
  <conditionalFormatting sqref="C14:C16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2025-09-07T04:06:05Z</cp:lastPrinted>
  <dcterms:created xsi:type="dcterms:W3CDTF">2025-09-05T05:50:36Z</dcterms:created>
  <dcterms:modified xsi:type="dcterms:W3CDTF">2025-09-07T04:06:06Z</dcterms:modified>
</cp:coreProperties>
</file>