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Consignment" sheetId="1" r:id="rId1"/>
    <sheet name="Sheet1" sheetId="2" r:id="rId2"/>
  </sheets>
  <definedNames>
    <definedName name="_xlnm._FilterDatabase" localSheetId="0" hidden="1">Consignment!#REF!</definedName>
    <definedName name="_xlnm.Print_Titles" localSheetId="0">Consignment!$4:$4</definedName>
  </definedNames>
  <calcPr calcId="144525"/>
</workbook>
</file>

<file path=xl/calcChain.xml><?xml version="1.0" encoding="utf-8"?>
<calcChain xmlns="http://schemas.openxmlformats.org/spreadsheetml/2006/main">
  <c r="J17" i="1" l="1"/>
  <c r="I17" i="1"/>
  <c r="H17" i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K17" i="1" l="1"/>
  <c r="L6" i="1"/>
  <c r="L16" i="1" s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</calcChain>
</file>

<file path=xl/sharedStrings.xml><?xml version="1.0" encoding="utf-8"?>
<sst xmlns="http://schemas.openxmlformats.org/spreadsheetml/2006/main" count="180" uniqueCount="125">
  <si>
    <t>WEIGHT</t>
  </si>
  <si>
    <t>BHADRAK</t>
  </si>
  <si>
    <t>UMERKOT</t>
  </si>
  <si>
    <t>BOUDH</t>
  </si>
  <si>
    <t>BHANJANAGAR</t>
  </si>
  <si>
    <t>BALUGAON</t>
  </si>
  <si>
    <t>DESTINATION</t>
  </si>
  <si>
    <t>SL.</t>
  </si>
  <si>
    <t>LR NO.</t>
  </si>
  <si>
    <t>DATE</t>
  </si>
  <si>
    <t>INV. NO.</t>
  </si>
  <si>
    <t>FROM</t>
  </si>
  <si>
    <t>CTC</t>
  </si>
  <si>
    <t>INVOICE
PRAGATI LOGISTICS,SAMANTA SAHI KHUNTIA LANE,8984191006
GST No:21AGHPB9356M1Z9</t>
  </si>
  <si>
    <t>UDALA</t>
  </si>
  <si>
    <t>BARIPADA</t>
  </si>
  <si>
    <t>KHALIKOT</t>
  </si>
  <si>
    <t>SIMILIGUDA</t>
  </si>
  <si>
    <t>REDHAKHOL</t>
  </si>
  <si>
    <t>PATTAMUNDAI</t>
  </si>
  <si>
    <t>TIKIRI</t>
  </si>
  <si>
    <t>DABUGAON</t>
  </si>
  <si>
    <t>SALIPUR</t>
  </si>
  <si>
    <t>PURI</t>
  </si>
  <si>
    <t>10/10/2024</t>
  </si>
  <si>
    <t>M/185</t>
  </si>
  <si>
    <t>290</t>
  </si>
  <si>
    <t>15/10/2024</t>
  </si>
  <si>
    <t>M/186</t>
  </si>
  <si>
    <t>292</t>
  </si>
  <si>
    <t>17/10/2024</t>
  </si>
  <si>
    <t>M/187</t>
  </si>
  <si>
    <t>293</t>
  </si>
  <si>
    <t>19/10/2024</t>
  </si>
  <si>
    <t>M/188</t>
  </si>
  <si>
    <t>295</t>
  </si>
  <si>
    <t>22/10/2024</t>
  </si>
  <si>
    <t>M/189</t>
  </si>
  <si>
    <t>KALYANSINGHPUR</t>
  </si>
  <si>
    <t>298</t>
  </si>
  <si>
    <t>M/190</t>
  </si>
  <si>
    <t>299</t>
  </si>
  <si>
    <t>23/10/2024</t>
  </si>
  <si>
    <t>M/191</t>
  </si>
  <si>
    <t>301</t>
  </si>
  <si>
    <t>25/10/2024</t>
  </si>
  <si>
    <t>M/192</t>
  </si>
  <si>
    <t>DERA</t>
  </si>
  <si>
    <t>302</t>
  </si>
  <si>
    <t>26/10/2024</t>
  </si>
  <si>
    <t>M/193</t>
  </si>
  <si>
    <t>MALKANGIRI</t>
  </si>
  <si>
    <t>303</t>
  </si>
  <si>
    <t>M/194</t>
  </si>
  <si>
    <t>RAYAGADA</t>
  </si>
  <si>
    <t>304</t>
  </si>
  <si>
    <t>29/10/2024</t>
  </si>
  <si>
    <t>M/195</t>
  </si>
  <si>
    <t>308</t>
  </si>
  <si>
    <t>M/196</t>
  </si>
  <si>
    <t>310</t>
  </si>
  <si>
    <t>30/10/2024</t>
  </si>
  <si>
    <t>M/197</t>
  </si>
  <si>
    <t>31</t>
  </si>
  <si>
    <t>M/198</t>
  </si>
  <si>
    <t>313</t>
  </si>
  <si>
    <t>M/199</t>
  </si>
  <si>
    <t>314</t>
  </si>
  <si>
    <t>M/204</t>
  </si>
  <si>
    <t>315</t>
  </si>
  <si>
    <t>M/205</t>
  </si>
  <si>
    <t>316</t>
  </si>
  <si>
    <t>M/206</t>
  </si>
  <si>
    <t>317</t>
  </si>
  <si>
    <t>M/208</t>
  </si>
  <si>
    <t>319</t>
  </si>
  <si>
    <t>M/209</t>
  </si>
  <si>
    <t>320</t>
  </si>
  <si>
    <t>M/211</t>
  </si>
  <si>
    <t>322</t>
  </si>
  <si>
    <t xml:space="preserve"> SHANTINATH DETERGENTS PVT. LTD.</t>
  </si>
  <si>
    <t>CASE</t>
  </si>
  <si>
    <t>Thanking you for your business.
PRAGATI LOGISTICS</t>
  </si>
  <si>
    <t xml:space="preserve">To,
M/S SHANTINATH DETERGENTS PVT. LTD.
Address:TAHASIL - TANGI - CHOUDWAR 
KHATA NO 142, PLOT NO 9 MOUZA - BADAKESHREPUR 
PS - TANGI ,9337222044
GST No: 21AADCS4720M1ZH
</t>
  </si>
  <si>
    <t>INV.NO.</t>
  </si>
  <si>
    <t>SL</t>
  </si>
  <si>
    <t>FREIGHT</t>
  </si>
  <si>
    <t>UNLOADING</t>
  </si>
  <si>
    <t>TOTAL FREIGHT</t>
  </si>
  <si>
    <t>Kindly, verify &amp; confirm within 7 days, else GST will be filed by 20th MAY, 2025. 
GST to be paid by Consignor under Reverse Charge Mechanism(RCM) as per GST.</t>
  </si>
  <si>
    <t>06/4/2026</t>
  </si>
  <si>
    <t>M1</t>
  </si>
  <si>
    <t>4</t>
  </si>
  <si>
    <t>BELIAPAL BADAMBA</t>
  </si>
  <si>
    <t>M2</t>
  </si>
  <si>
    <t>5</t>
  </si>
  <si>
    <t>M3</t>
  </si>
  <si>
    <t>7</t>
  </si>
  <si>
    <t>DARINGIBADI</t>
  </si>
  <si>
    <t>M4</t>
  </si>
  <si>
    <t>8</t>
  </si>
  <si>
    <t>GOSALA</t>
  </si>
  <si>
    <t>10/4/2026</t>
  </si>
  <si>
    <t>M5</t>
  </si>
  <si>
    <t>11</t>
  </si>
  <si>
    <t>M6</t>
  </si>
  <si>
    <t>12</t>
  </si>
  <si>
    <t>BARGARH</t>
  </si>
  <si>
    <t>24/4/2026</t>
  </si>
  <si>
    <t>M9</t>
  </si>
  <si>
    <t>46</t>
  </si>
  <si>
    <t>CHERUPALI</t>
  </si>
  <si>
    <t>20/4/2026</t>
  </si>
  <si>
    <t>M10</t>
  </si>
  <si>
    <t>40</t>
  </si>
  <si>
    <t>ANGUL</t>
  </si>
  <si>
    <t>23/4/2026</t>
  </si>
  <si>
    <t>M11</t>
  </si>
  <si>
    <t>44</t>
  </si>
  <si>
    <t>30/4/2026</t>
  </si>
  <si>
    <t>M12</t>
  </si>
  <si>
    <t>66</t>
  </si>
  <si>
    <t>BASANTIA</t>
  </si>
  <si>
    <t>(RUPEES SEVENTY FOUR THOUSAND TWO HUNDRED FOURTEEN ONLY)</t>
  </si>
  <si>
    <t>Bill Date: 30/03/2026
Bill NO : 3112
Total Amount: 74214.00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</si>
</sst>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 applyNumberFormat="1" applyFont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0" fillId="2" borderId="5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0" fillId="2" borderId="0" xfId="0" applyNumberFormat="1" applyFont="1" applyFill="1" applyAlignment="1">
      <alignment horizontal="center"/>
    </xf>
    <xf numFmtId="164" fontId="0" fillId="2" borderId="0" xfId="0" applyNumberFormat="1" applyFont="1" applyFill="1"/>
    <xf numFmtId="0" fontId="0" fillId="2" borderId="0" xfId="0" applyNumberFormat="1" applyFont="1" applyFill="1"/>
    <xf numFmtId="165" fontId="0" fillId="2" borderId="0" xfId="0" applyNumberFormat="1" applyFont="1" applyFill="1"/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left" vertical="top" wrapText="1"/>
    </xf>
    <xf numFmtId="0" fontId="1" fillId="2" borderId="6" xfId="0" applyNumberFormat="1" applyFont="1" applyFill="1" applyBorder="1" applyAlignment="1">
      <alignment horizontal="left" vertical="top" wrapText="1"/>
    </xf>
    <xf numFmtId="0" fontId="1" fillId="2" borderId="9" xfId="0" applyNumberFormat="1" applyFont="1" applyFill="1" applyBorder="1" applyAlignment="1">
      <alignment horizontal="left" vertical="top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5" xfId="0" applyNumberFormat="1" applyFont="1" applyFill="1" applyBorder="1" applyAlignment="1">
      <alignment horizontal="left" vertical="center" wrapText="1"/>
    </xf>
    <xf numFmtId="2" fontId="1" fillId="2" borderId="16" xfId="0" applyNumberFormat="1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Alignment="1">
      <alignment horizontal="left" vertical="center" wrapText="1"/>
    </xf>
    <xf numFmtId="0" fontId="1" fillId="2" borderId="19" xfId="0" applyNumberFormat="1" applyFont="1" applyFill="1" applyBorder="1" applyAlignment="1">
      <alignment horizontal="left" vertical="center" wrapText="1"/>
    </xf>
    <xf numFmtId="0" fontId="1" fillId="2" borderId="20" xfId="0" applyNumberFormat="1" applyFont="1" applyFill="1" applyBorder="1" applyAlignment="1">
      <alignment horizontal="left" vertical="center" wrapText="1"/>
    </xf>
    <xf numFmtId="0" fontId="1" fillId="2" borderId="21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 vertical="center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left"/>
    </xf>
    <xf numFmtId="2" fontId="0" fillId="0" borderId="0" xfId="0" applyNumberFormat="1" applyFont="1"/>
    <xf numFmtId="0" fontId="1" fillId="0" borderId="18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0" fontId="0" fillId="0" borderId="23" xfId="0" applyNumberFormat="1" applyFont="1" applyBorder="1" applyAlignment="1">
      <alignment horizontal="center" vertical="center"/>
    </xf>
    <xf numFmtId="0" fontId="0" fillId="0" borderId="24" xfId="0" applyNumberFormat="1" applyFont="1" applyBorder="1" applyAlignment="1">
      <alignment vertical="center"/>
    </xf>
    <xf numFmtId="0" fontId="0" fillId="0" borderId="24" xfId="0" applyNumberFormat="1" applyFont="1" applyBorder="1" applyAlignment="1">
      <alignment horizontal="left" vertical="center"/>
    </xf>
    <xf numFmtId="0" fontId="0" fillId="0" borderId="24" xfId="0" applyNumberFormat="1" applyFont="1" applyBorder="1" applyAlignment="1">
      <alignment vertical="center" wrapText="1"/>
    </xf>
    <xf numFmtId="2" fontId="0" fillId="0" borderId="24" xfId="0" applyNumberFormat="1" applyFont="1" applyBorder="1" applyAlignment="1">
      <alignment vertical="center"/>
    </xf>
    <xf numFmtId="2" fontId="0" fillId="0" borderId="25" xfId="0" applyNumberFormat="1" applyFont="1" applyBorder="1" applyAlignment="1">
      <alignment vertical="center"/>
    </xf>
    <xf numFmtId="0" fontId="0" fillId="0" borderId="7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vertical="center"/>
    </xf>
    <xf numFmtId="0" fontId="0" fillId="0" borderId="13" xfId="0" applyNumberFormat="1" applyFont="1" applyBorder="1" applyAlignment="1">
      <alignment horizontal="center" vertical="center"/>
    </xf>
    <xf numFmtId="0" fontId="0" fillId="0" borderId="12" xfId="0" applyNumberFormat="1" applyFont="1" applyBorder="1" applyAlignment="1">
      <alignment vertical="center"/>
    </xf>
    <xf numFmtId="0" fontId="0" fillId="0" borderId="12" xfId="0" applyNumberFormat="1" applyFont="1" applyBorder="1" applyAlignment="1">
      <alignment horizontal="left" vertical="center"/>
    </xf>
    <xf numFmtId="2" fontId="0" fillId="0" borderId="12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  <xf numFmtId="0" fontId="1" fillId="0" borderId="9" xfId="0" applyNumberFormat="1" applyFont="1" applyBorder="1" applyAlignment="1">
      <alignment horizontal="right"/>
    </xf>
    <xf numFmtId="2" fontId="0" fillId="0" borderId="14" xfId="0" applyNumberFormat="1" applyFont="1" applyBorder="1" applyAlignment="1">
      <alignment vertical="center"/>
    </xf>
    <xf numFmtId="2" fontId="1" fillId="0" borderId="22" xfId="0" applyNumberFormat="1" applyFont="1" applyBorder="1"/>
  </cellXfs>
  <cellStyles count="2">
    <cellStyle name="Normal" xfId="0" builtinId="0"/>
    <cellStyle name="Normal 2" xfId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180975</xdr:rowOff>
    </xdr:from>
    <xdr:to>
      <xdr:col>6</xdr:col>
      <xdr:colOff>619125</xdr:colOff>
      <xdr:row>2</xdr:row>
      <xdr:rowOff>933449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371475"/>
          <a:ext cx="3048000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9"/>
  <sheetViews>
    <sheetView tabSelected="1" workbookViewId="0">
      <selection activeCell="R6" sqref="R6"/>
    </sheetView>
  </sheetViews>
  <sheetFormatPr defaultRowHeight="15"/>
  <cols>
    <col min="1" max="1" width="2.140625" style="12" customWidth="1"/>
    <col min="2" max="2" width="4.5703125" style="10" customWidth="1"/>
    <col min="3" max="3" width="9.7109375" style="11" bestFit="1" customWidth="1"/>
    <col min="4" max="4" width="7.85546875" style="12" customWidth="1"/>
    <col min="5" max="5" width="8.28515625" style="12" customWidth="1"/>
    <col min="6" max="6" width="6.42578125" style="12" bestFit="1" customWidth="1"/>
    <col min="7" max="7" width="13.140625" style="12" bestFit="1" customWidth="1"/>
    <col min="8" max="8" width="7.42578125" style="12" customWidth="1"/>
    <col min="9" max="9" width="8.28515625" style="12" bestFit="1" customWidth="1"/>
    <col min="10" max="10" width="9.140625" style="13" customWidth="1"/>
    <col min="11" max="11" width="8.7109375" style="12" customWidth="1"/>
    <col min="12" max="12" width="9.42578125" style="12" customWidth="1"/>
    <col min="13" max="16384" width="9.140625" style="12"/>
  </cols>
  <sheetData>
    <row r="2" spans="2:12" ht="15.75" thickBot="1"/>
    <row r="3" spans="2:12" ht="78" customHeight="1" thickBot="1">
      <c r="B3" s="8"/>
      <c r="C3" s="9"/>
      <c r="D3" s="9"/>
      <c r="E3" s="9"/>
      <c r="F3" s="9"/>
      <c r="G3" s="9"/>
      <c r="H3" s="22" t="s">
        <v>13</v>
      </c>
      <c r="I3" s="23"/>
      <c r="J3" s="23"/>
      <c r="K3" s="23"/>
      <c r="L3" s="24"/>
    </row>
    <row r="4" spans="2:12" ht="96.75" customHeight="1" thickBot="1">
      <c r="B4" s="19" t="s">
        <v>83</v>
      </c>
      <c r="C4" s="20"/>
      <c r="D4" s="20"/>
      <c r="E4" s="20"/>
      <c r="F4" s="20"/>
      <c r="G4" s="21"/>
      <c r="H4" s="25" t="s">
        <v>124</v>
      </c>
      <c r="I4" s="26"/>
      <c r="J4" s="26"/>
      <c r="K4" s="26"/>
      <c r="L4" s="27"/>
    </row>
    <row r="5" spans="2:12" s="16" customFormat="1" ht="30.75" thickBot="1">
      <c r="B5" s="14" t="s">
        <v>85</v>
      </c>
      <c r="C5" s="15" t="s">
        <v>9</v>
      </c>
      <c r="D5" s="15" t="s">
        <v>8</v>
      </c>
      <c r="E5" s="17" t="s">
        <v>84</v>
      </c>
      <c r="F5" s="15" t="s">
        <v>11</v>
      </c>
      <c r="G5" s="15" t="s">
        <v>6</v>
      </c>
      <c r="H5" s="15" t="s">
        <v>81</v>
      </c>
      <c r="I5" s="15" t="s">
        <v>0</v>
      </c>
      <c r="J5" s="15" t="s">
        <v>86</v>
      </c>
      <c r="K5" s="17" t="s">
        <v>87</v>
      </c>
      <c r="L5" s="18" t="s">
        <v>88</v>
      </c>
    </row>
    <row r="6" spans="2:12" s="16" customFormat="1" ht="30">
      <c r="B6" s="43">
        <v>1</v>
      </c>
      <c r="C6" s="44" t="s">
        <v>90</v>
      </c>
      <c r="D6" s="45" t="s">
        <v>91</v>
      </c>
      <c r="E6" s="44" t="s">
        <v>92</v>
      </c>
      <c r="F6" s="44" t="s">
        <v>12</v>
      </c>
      <c r="G6" s="46" t="s">
        <v>93</v>
      </c>
      <c r="H6" s="44">
        <v>159</v>
      </c>
      <c r="I6" s="44">
        <v>2836</v>
      </c>
      <c r="J6" s="47">
        <v>4200</v>
      </c>
      <c r="K6" s="47">
        <f>H6*2</f>
        <v>318</v>
      </c>
      <c r="L6" s="48">
        <f>J6+K6</f>
        <v>4518</v>
      </c>
    </row>
    <row r="7" spans="2:12" s="16" customFormat="1">
      <c r="B7" s="49">
        <v>2</v>
      </c>
      <c r="C7" s="1" t="s">
        <v>90</v>
      </c>
      <c r="D7" s="36" t="s">
        <v>94</v>
      </c>
      <c r="E7" s="1" t="s">
        <v>95</v>
      </c>
      <c r="F7" s="1" t="s">
        <v>12</v>
      </c>
      <c r="G7" s="1" t="s">
        <v>22</v>
      </c>
      <c r="H7" s="1">
        <v>130</v>
      </c>
      <c r="I7" s="1">
        <v>1545</v>
      </c>
      <c r="J7" s="37">
        <v>2300</v>
      </c>
      <c r="K7" s="37">
        <f t="shared" ref="K7:K15" si="0">H7*2</f>
        <v>260</v>
      </c>
      <c r="L7" s="50">
        <f t="shared" ref="L7:L15" si="1">J7+K7</f>
        <v>2560</v>
      </c>
    </row>
    <row r="8" spans="2:12" s="16" customFormat="1">
      <c r="B8" s="49">
        <v>3</v>
      </c>
      <c r="C8" s="1" t="s">
        <v>90</v>
      </c>
      <c r="D8" s="36" t="s">
        <v>96</v>
      </c>
      <c r="E8" s="1" t="s">
        <v>97</v>
      </c>
      <c r="F8" s="1" t="s">
        <v>12</v>
      </c>
      <c r="G8" s="1" t="s">
        <v>98</v>
      </c>
      <c r="H8" s="1">
        <v>103</v>
      </c>
      <c r="I8" s="1">
        <v>1122</v>
      </c>
      <c r="J8" s="37">
        <v>9500</v>
      </c>
      <c r="K8" s="37">
        <f t="shared" si="0"/>
        <v>206</v>
      </c>
      <c r="L8" s="50">
        <f t="shared" si="1"/>
        <v>9706</v>
      </c>
    </row>
    <row r="9" spans="2:12" s="16" customFormat="1">
      <c r="B9" s="49">
        <v>4</v>
      </c>
      <c r="C9" s="1" t="s">
        <v>90</v>
      </c>
      <c r="D9" s="36" t="s">
        <v>99</v>
      </c>
      <c r="E9" s="1" t="s">
        <v>100</v>
      </c>
      <c r="F9" s="1" t="s">
        <v>12</v>
      </c>
      <c r="G9" s="1" t="s">
        <v>101</v>
      </c>
      <c r="H9" s="1">
        <v>146</v>
      </c>
      <c r="I9" s="1">
        <v>2280</v>
      </c>
      <c r="J9" s="37">
        <v>6500</v>
      </c>
      <c r="K9" s="37">
        <f t="shared" si="0"/>
        <v>292</v>
      </c>
      <c r="L9" s="50">
        <f t="shared" si="1"/>
        <v>6792</v>
      </c>
    </row>
    <row r="10" spans="2:12" s="16" customFormat="1">
      <c r="B10" s="49">
        <v>5</v>
      </c>
      <c r="C10" s="1" t="s">
        <v>102</v>
      </c>
      <c r="D10" s="36" t="s">
        <v>103</v>
      </c>
      <c r="E10" s="1" t="s">
        <v>104</v>
      </c>
      <c r="F10" s="1" t="s">
        <v>12</v>
      </c>
      <c r="G10" s="1" t="s">
        <v>3</v>
      </c>
      <c r="H10" s="1">
        <v>174</v>
      </c>
      <c r="I10" s="1">
        <v>2515</v>
      </c>
      <c r="J10" s="37">
        <v>7900</v>
      </c>
      <c r="K10" s="37">
        <f t="shared" si="0"/>
        <v>348</v>
      </c>
      <c r="L10" s="50">
        <f t="shared" si="1"/>
        <v>8248</v>
      </c>
    </row>
    <row r="11" spans="2:12" s="16" customFormat="1">
      <c r="B11" s="49">
        <v>6</v>
      </c>
      <c r="C11" s="1" t="s">
        <v>102</v>
      </c>
      <c r="D11" s="36" t="s">
        <v>105</v>
      </c>
      <c r="E11" s="1" t="s">
        <v>106</v>
      </c>
      <c r="F11" s="1" t="s">
        <v>12</v>
      </c>
      <c r="G11" s="1" t="s">
        <v>107</v>
      </c>
      <c r="H11" s="1">
        <v>162</v>
      </c>
      <c r="I11" s="1">
        <v>1772</v>
      </c>
      <c r="J11" s="37">
        <v>6000</v>
      </c>
      <c r="K11" s="37">
        <f t="shared" si="0"/>
        <v>324</v>
      </c>
      <c r="L11" s="50">
        <f t="shared" si="1"/>
        <v>6324</v>
      </c>
    </row>
    <row r="12" spans="2:12" s="16" customFormat="1">
      <c r="B12" s="49">
        <v>7</v>
      </c>
      <c r="C12" s="1" t="s">
        <v>108</v>
      </c>
      <c r="D12" s="36" t="s">
        <v>109</v>
      </c>
      <c r="E12" s="1" t="s">
        <v>110</v>
      </c>
      <c r="F12" s="1" t="s">
        <v>12</v>
      </c>
      <c r="G12" s="1" t="s">
        <v>111</v>
      </c>
      <c r="H12" s="1">
        <v>588</v>
      </c>
      <c r="I12" s="1">
        <v>5684</v>
      </c>
      <c r="J12" s="37">
        <v>15700</v>
      </c>
      <c r="K12" s="37">
        <f t="shared" si="0"/>
        <v>1176</v>
      </c>
      <c r="L12" s="50">
        <f t="shared" si="1"/>
        <v>16876</v>
      </c>
    </row>
    <row r="13" spans="2:12" s="16" customFormat="1">
      <c r="B13" s="49">
        <v>8</v>
      </c>
      <c r="C13" s="1" t="s">
        <v>112</v>
      </c>
      <c r="D13" s="36" t="s">
        <v>113</v>
      </c>
      <c r="E13" s="1" t="s">
        <v>114</v>
      </c>
      <c r="F13" s="1" t="s">
        <v>12</v>
      </c>
      <c r="G13" s="1" t="s">
        <v>115</v>
      </c>
      <c r="H13" s="1">
        <v>356</v>
      </c>
      <c r="I13" s="1">
        <v>3670</v>
      </c>
      <c r="J13" s="37">
        <v>6500</v>
      </c>
      <c r="K13" s="37">
        <f t="shared" si="0"/>
        <v>712</v>
      </c>
      <c r="L13" s="50">
        <f t="shared" si="1"/>
        <v>7212</v>
      </c>
    </row>
    <row r="14" spans="2:12" s="16" customFormat="1">
      <c r="B14" s="49">
        <v>9</v>
      </c>
      <c r="C14" s="1" t="s">
        <v>116</v>
      </c>
      <c r="D14" s="36" t="s">
        <v>117</v>
      </c>
      <c r="E14" s="1" t="s">
        <v>118</v>
      </c>
      <c r="F14" s="1" t="s">
        <v>12</v>
      </c>
      <c r="G14" s="1" t="s">
        <v>5</v>
      </c>
      <c r="H14" s="1">
        <v>275</v>
      </c>
      <c r="I14" s="1">
        <v>3200</v>
      </c>
      <c r="J14" s="37">
        <v>5100</v>
      </c>
      <c r="K14" s="37">
        <f t="shared" si="0"/>
        <v>550</v>
      </c>
      <c r="L14" s="50">
        <f t="shared" si="1"/>
        <v>5650</v>
      </c>
    </row>
    <row r="15" spans="2:12" s="16" customFormat="1" ht="15.75" thickBot="1">
      <c r="B15" s="51">
        <v>10</v>
      </c>
      <c r="C15" s="52" t="s">
        <v>119</v>
      </c>
      <c r="D15" s="53" t="s">
        <v>120</v>
      </c>
      <c r="E15" s="52" t="s">
        <v>121</v>
      </c>
      <c r="F15" s="52" t="s">
        <v>12</v>
      </c>
      <c r="G15" s="52" t="s">
        <v>122</v>
      </c>
      <c r="H15" s="52">
        <v>264</v>
      </c>
      <c r="I15" s="52">
        <v>2173</v>
      </c>
      <c r="J15" s="54">
        <v>5800</v>
      </c>
      <c r="K15" s="54">
        <f t="shared" si="0"/>
        <v>528</v>
      </c>
      <c r="L15" s="58">
        <f t="shared" si="1"/>
        <v>6328</v>
      </c>
    </row>
    <row r="16" spans="2:12" s="16" customFormat="1" ht="15.75" thickBot="1">
      <c r="B16" s="55" t="s">
        <v>123</v>
      </c>
      <c r="C16" s="56"/>
      <c r="D16" s="56"/>
      <c r="E16" s="56"/>
      <c r="F16" s="56"/>
      <c r="G16" s="56"/>
      <c r="H16" s="56"/>
      <c r="I16" s="56"/>
      <c r="J16" s="56"/>
      <c r="K16" s="57"/>
      <c r="L16" s="59">
        <f>SUM(L6:L15)</f>
        <v>74214</v>
      </c>
    </row>
    <row r="17" spans="2:12" s="16" customFormat="1" ht="15.75" thickBot="1">
      <c r="B17" s="38"/>
      <c r="C17"/>
      <c r="D17" s="39"/>
      <c r="E17"/>
      <c r="F17"/>
      <c r="G17"/>
      <c r="H17" s="41">
        <f>SUM(H6:H15)</f>
        <v>2357</v>
      </c>
      <c r="I17" s="41">
        <f t="shared" ref="I17:K17" si="2">SUM(I6:I15)</f>
        <v>26797</v>
      </c>
      <c r="J17" s="42">
        <f t="shared" si="2"/>
        <v>69500</v>
      </c>
      <c r="K17" s="42">
        <f t="shared" si="2"/>
        <v>4714</v>
      </c>
      <c r="L17" s="40"/>
    </row>
    <row r="18" spans="2:12" ht="32.25" customHeight="1" thickBot="1">
      <c r="B18" s="31" t="s">
        <v>89</v>
      </c>
      <c r="C18" s="32"/>
      <c r="D18" s="32"/>
      <c r="E18" s="32"/>
      <c r="F18" s="32"/>
      <c r="G18" s="32"/>
      <c r="H18" s="32"/>
      <c r="I18" s="32"/>
      <c r="J18" s="32"/>
      <c r="K18" s="32"/>
      <c r="L18" s="33"/>
    </row>
    <row r="19" spans="2:12" ht="65.25" customHeight="1" thickBot="1">
      <c r="B19" s="28" t="s">
        <v>82</v>
      </c>
      <c r="C19" s="29"/>
      <c r="D19" s="29"/>
      <c r="E19" s="29"/>
      <c r="F19" s="29"/>
      <c r="G19" s="29"/>
      <c r="H19" s="29"/>
      <c r="I19" s="29"/>
      <c r="J19" s="29"/>
      <c r="K19" s="29"/>
      <c r="L19" s="30"/>
    </row>
  </sheetData>
  <sortState ref="C4:R41">
    <sortCondition ref="C4:C41"/>
    <sortCondition ref="D4:D41"/>
  </sortState>
  <mergeCells count="6">
    <mergeCell ref="B4:G4"/>
    <mergeCell ref="H3:L3"/>
    <mergeCell ref="H4:L4"/>
    <mergeCell ref="B19:L19"/>
    <mergeCell ref="B18:L18"/>
    <mergeCell ref="B16:K16"/>
  </mergeCells>
  <conditionalFormatting sqref="J20:J1048576">
    <cfRule type="duplicateValues" dxfId="1" priority="42"/>
  </conditionalFormatting>
  <pageMargins left="0.39370078740157483" right="0.15748031496062992" top="0.43307086614173229" bottom="0.55118110236220474" header="0.39370078740157483" footer="0.27559055118110237"/>
  <pageSetup paperSize="9" fitToWidth="0" fitToHeight="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O18" sqref="O18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6.42578125" bestFit="1" customWidth="1"/>
    <col min="5" max="5" width="17.42578125" bestFit="1" customWidth="1"/>
    <col min="6" max="6" width="8.7109375" bestFit="1" customWidth="1"/>
    <col min="7" max="7" width="6.5703125" bestFit="1" customWidth="1"/>
    <col min="8" max="8" width="11.7109375" customWidth="1"/>
    <col min="9" max="9" width="12" customWidth="1"/>
    <col min="10" max="10" width="12.7109375" customWidth="1"/>
  </cols>
  <sheetData>
    <row r="1" spans="1:10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>
      <c r="A2" s="4" t="s">
        <v>7</v>
      </c>
      <c r="B2" s="5" t="s">
        <v>9</v>
      </c>
      <c r="C2" s="4" t="s">
        <v>8</v>
      </c>
      <c r="D2" s="4" t="s">
        <v>11</v>
      </c>
      <c r="E2" s="4" t="s">
        <v>6</v>
      </c>
      <c r="F2" s="4" t="s">
        <v>10</v>
      </c>
      <c r="G2" s="4" t="s">
        <v>81</v>
      </c>
      <c r="H2" s="6"/>
      <c r="I2" s="6"/>
      <c r="J2" s="6"/>
    </row>
    <row r="3" spans="1:10">
      <c r="A3" s="7">
        <v>1</v>
      </c>
      <c r="B3" s="1" t="s">
        <v>24</v>
      </c>
      <c r="C3" s="1" t="s">
        <v>25</v>
      </c>
      <c r="D3" s="2" t="s">
        <v>12</v>
      </c>
      <c r="E3" s="1" t="s">
        <v>23</v>
      </c>
      <c r="F3" s="1" t="s">
        <v>26</v>
      </c>
      <c r="G3" s="1">
        <v>150</v>
      </c>
      <c r="H3" s="6"/>
      <c r="I3" s="6"/>
      <c r="J3" s="6"/>
    </row>
    <row r="4" spans="1:10">
      <c r="A4" s="7">
        <f>A3+1</f>
        <v>2</v>
      </c>
      <c r="B4" s="1" t="s">
        <v>27</v>
      </c>
      <c r="C4" s="1" t="s">
        <v>28</v>
      </c>
      <c r="D4" s="2" t="s">
        <v>12</v>
      </c>
      <c r="E4" s="1" t="s">
        <v>3</v>
      </c>
      <c r="F4" s="1" t="s">
        <v>29</v>
      </c>
      <c r="G4" s="1">
        <v>135</v>
      </c>
      <c r="H4" s="6"/>
      <c r="I4" s="6"/>
      <c r="J4" s="6"/>
    </row>
    <row r="5" spans="1:10">
      <c r="A5" s="7">
        <f t="shared" ref="A5:A23" si="0">A4+1</f>
        <v>3</v>
      </c>
      <c r="B5" s="1" t="s">
        <v>30</v>
      </c>
      <c r="C5" s="1" t="s">
        <v>31</v>
      </c>
      <c r="D5" s="2" t="s">
        <v>12</v>
      </c>
      <c r="E5" s="1" t="s">
        <v>2</v>
      </c>
      <c r="F5" s="1" t="s">
        <v>32</v>
      </c>
      <c r="G5" s="1">
        <v>283</v>
      </c>
      <c r="H5" s="6"/>
      <c r="I5" s="6"/>
      <c r="J5" s="6"/>
    </row>
    <row r="6" spans="1:10">
      <c r="A6" s="7">
        <f t="shared" si="0"/>
        <v>4</v>
      </c>
      <c r="B6" s="1" t="s">
        <v>33</v>
      </c>
      <c r="C6" s="1" t="s">
        <v>34</v>
      </c>
      <c r="D6" s="2" t="s">
        <v>12</v>
      </c>
      <c r="E6" s="1" t="s">
        <v>16</v>
      </c>
      <c r="F6" s="1" t="s">
        <v>35</v>
      </c>
      <c r="G6" s="1">
        <v>65</v>
      </c>
      <c r="H6" s="6"/>
      <c r="I6" s="6"/>
      <c r="J6" s="6"/>
    </row>
    <row r="7" spans="1:10">
      <c r="A7" s="7">
        <f t="shared" si="0"/>
        <v>5</v>
      </c>
      <c r="B7" s="1" t="s">
        <v>36</v>
      </c>
      <c r="C7" s="1" t="s">
        <v>37</v>
      </c>
      <c r="D7" s="2" t="s">
        <v>12</v>
      </c>
      <c r="E7" s="1" t="s">
        <v>38</v>
      </c>
      <c r="F7" s="1" t="s">
        <v>39</v>
      </c>
      <c r="G7" s="1">
        <v>155</v>
      </c>
      <c r="H7" s="6"/>
      <c r="I7" s="6"/>
      <c r="J7" s="6"/>
    </row>
    <row r="8" spans="1:10">
      <c r="A8" s="7">
        <f t="shared" si="0"/>
        <v>6</v>
      </c>
      <c r="B8" s="1" t="s">
        <v>36</v>
      </c>
      <c r="C8" s="1" t="s">
        <v>40</v>
      </c>
      <c r="D8" s="2" t="s">
        <v>12</v>
      </c>
      <c r="E8" s="1" t="s">
        <v>4</v>
      </c>
      <c r="F8" s="1" t="s">
        <v>41</v>
      </c>
      <c r="G8" s="1">
        <v>312</v>
      </c>
      <c r="H8" s="6"/>
      <c r="I8" s="6"/>
      <c r="J8" s="6"/>
    </row>
    <row r="9" spans="1:10">
      <c r="A9" s="7">
        <f t="shared" si="0"/>
        <v>7</v>
      </c>
      <c r="B9" s="1" t="s">
        <v>42</v>
      </c>
      <c r="C9" s="1" t="s">
        <v>43</v>
      </c>
      <c r="D9" s="2" t="s">
        <v>12</v>
      </c>
      <c r="E9" s="1" t="s">
        <v>17</v>
      </c>
      <c r="F9" s="1" t="s">
        <v>44</v>
      </c>
      <c r="G9" s="1">
        <v>141</v>
      </c>
      <c r="H9" s="6"/>
      <c r="I9" s="6"/>
      <c r="J9" s="6"/>
    </row>
    <row r="10" spans="1:10">
      <c r="A10" s="7">
        <f t="shared" si="0"/>
        <v>8</v>
      </c>
      <c r="B10" s="1" t="s">
        <v>45</v>
      </c>
      <c r="C10" s="1" t="s">
        <v>46</v>
      </c>
      <c r="D10" s="2" t="s">
        <v>12</v>
      </c>
      <c r="E10" s="1" t="s">
        <v>47</v>
      </c>
      <c r="F10" s="1" t="s">
        <v>48</v>
      </c>
      <c r="G10" s="1">
        <v>183</v>
      </c>
      <c r="H10" s="6"/>
      <c r="I10" s="6"/>
      <c r="J10" s="6"/>
    </row>
    <row r="11" spans="1:10">
      <c r="A11" s="7">
        <f t="shared" si="0"/>
        <v>9</v>
      </c>
      <c r="B11" s="1" t="s">
        <v>49</v>
      </c>
      <c r="C11" s="1" t="s">
        <v>50</v>
      </c>
      <c r="D11" s="2" t="s">
        <v>12</v>
      </c>
      <c r="E11" s="1" t="s">
        <v>51</v>
      </c>
      <c r="F11" s="1" t="s">
        <v>52</v>
      </c>
      <c r="G11" s="1">
        <v>177</v>
      </c>
      <c r="H11" s="6"/>
      <c r="I11" s="6"/>
      <c r="J11" s="6"/>
    </row>
    <row r="12" spans="1:10">
      <c r="A12" s="7">
        <f t="shared" si="0"/>
        <v>10</v>
      </c>
      <c r="B12" s="1" t="s">
        <v>49</v>
      </c>
      <c r="C12" s="1" t="s">
        <v>53</v>
      </c>
      <c r="D12" s="2" t="s">
        <v>12</v>
      </c>
      <c r="E12" s="1" t="s">
        <v>54</v>
      </c>
      <c r="F12" s="1" t="s">
        <v>55</v>
      </c>
      <c r="G12" s="1">
        <v>170</v>
      </c>
      <c r="H12" s="6"/>
      <c r="I12" s="6"/>
      <c r="J12" s="6"/>
    </row>
    <row r="13" spans="1:10">
      <c r="A13" s="7">
        <f t="shared" si="0"/>
        <v>11</v>
      </c>
      <c r="B13" s="1" t="s">
        <v>56</v>
      </c>
      <c r="C13" s="1" t="s">
        <v>57</v>
      </c>
      <c r="D13" s="2" t="s">
        <v>12</v>
      </c>
      <c r="E13" s="1" t="s">
        <v>20</v>
      </c>
      <c r="F13" s="1" t="s">
        <v>58</v>
      </c>
      <c r="G13" s="1">
        <v>122</v>
      </c>
      <c r="H13" s="6"/>
      <c r="I13" s="6"/>
      <c r="J13" s="6"/>
    </row>
    <row r="14" spans="1:10">
      <c r="A14" s="7">
        <f t="shared" si="0"/>
        <v>12</v>
      </c>
      <c r="B14" s="1" t="s">
        <v>56</v>
      </c>
      <c r="C14" s="1" t="s">
        <v>59</v>
      </c>
      <c r="D14" s="2" t="s">
        <v>12</v>
      </c>
      <c r="E14" s="1" t="s">
        <v>1</v>
      </c>
      <c r="F14" s="1" t="s">
        <v>60</v>
      </c>
      <c r="G14" s="1">
        <v>285</v>
      </c>
      <c r="H14" s="6"/>
      <c r="I14" s="6"/>
      <c r="J14" s="6"/>
    </row>
    <row r="15" spans="1:10">
      <c r="A15" s="7">
        <f t="shared" si="0"/>
        <v>13</v>
      </c>
      <c r="B15" s="1" t="s">
        <v>61</v>
      </c>
      <c r="C15" s="1" t="s">
        <v>62</v>
      </c>
      <c r="D15" s="2" t="s">
        <v>12</v>
      </c>
      <c r="E15" s="1" t="s">
        <v>2</v>
      </c>
      <c r="F15" s="1" t="s">
        <v>63</v>
      </c>
      <c r="G15" s="1">
        <v>226</v>
      </c>
      <c r="H15" s="6"/>
      <c r="I15" s="6"/>
      <c r="J15" s="6"/>
    </row>
    <row r="16" spans="1:10">
      <c r="A16" s="7">
        <f t="shared" si="0"/>
        <v>14</v>
      </c>
      <c r="B16" s="1" t="s">
        <v>61</v>
      </c>
      <c r="C16" s="1" t="s">
        <v>64</v>
      </c>
      <c r="D16" s="2" t="s">
        <v>12</v>
      </c>
      <c r="E16" s="3" t="s">
        <v>18</v>
      </c>
      <c r="F16" s="1" t="s">
        <v>65</v>
      </c>
      <c r="G16" s="1">
        <v>118</v>
      </c>
      <c r="H16" s="6"/>
      <c r="I16" s="6"/>
      <c r="J16" s="6"/>
    </row>
    <row r="17" spans="1:10">
      <c r="A17" s="7">
        <f t="shared" si="0"/>
        <v>15</v>
      </c>
      <c r="B17" s="1" t="s">
        <v>61</v>
      </c>
      <c r="C17" s="1" t="s">
        <v>66</v>
      </c>
      <c r="D17" s="2" t="s">
        <v>12</v>
      </c>
      <c r="E17" s="1" t="s">
        <v>3</v>
      </c>
      <c r="F17" s="1" t="s">
        <v>67</v>
      </c>
      <c r="G17" s="1">
        <v>138</v>
      </c>
      <c r="H17" s="6"/>
      <c r="I17" s="6"/>
      <c r="J17" s="6"/>
    </row>
    <row r="18" spans="1:10">
      <c r="A18" s="7">
        <f t="shared" si="0"/>
        <v>16</v>
      </c>
      <c r="B18" s="1" t="s">
        <v>61</v>
      </c>
      <c r="C18" s="1" t="s">
        <v>68</v>
      </c>
      <c r="D18" s="2" t="s">
        <v>12</v>
      </c>
      <c r="E18" s="1" t="s">
        <v>14</v>
      </c>
      <c r="F18" s="1" t="s">
        <v>69</v>
      </c>
      <c r="G18" s="1">
        <v>188</v>
      </c>
      <c r="H18" s="6"/>
      <c r="I18" s="6"/>
      <c r="J18" s="6"/>
    </row>
    <row r="19" spans="1:10">
      <c r="A19" s="7">
        <f t="shared" si="0"/>
        <v>17</v>
      </c>
      <c r="B19" s="1" t="s">
        <v>61</v>
      </c>
      <c r="C19" s="1" t="s">
        <v>70</v>
      </c>
      <c r="D19" s="2" t="s">
        <v>12</v>
      </c>
      <c r="E19" s="1" t="s">
        <v>21</v>
      </c>
      <c r="F19" s="1" t="s">
        <v>71</v>
      </c>
      <c r="G19" s="1">
        <v>179</v>
      </c>
      <c r="H19" s="6"/>
      <c r="I19" s="6"/>
      <c r="J19" s="6"/>
    </row>
    <row r="20" spans="1:10">
      <c r="A20" s="7">
        <f t="shared" si="0"/>
        <v>18</v>
      </c>
      <c r="B20" s="1" t="s">
        <v>61</v>
      </c>
      <c r="C20" s="1" t="s">
        <v>72</v>
      </c>
      <c r="D20" s="2" t="s">
        <v>12</v>
      </c>
      <c r="E20" s="1" t="s">
        <v>5</v>
      </c>
      <c r="F20" s="1" t="s">
        <v>73</v>
      </c>
      <c r="G20" s="1">
        <v>143</v>
      </c>
      <c r="H20" s="6"/>
      <c r="I20" s="6"/>
      <c r="J20" s="6"/>
    </row>
    <row r="21" spans="1:10">
      <c r="A21" s="7">
        <f t="shared" si="0"/>
        <v>19</v>
      </c>
      <c r="B21" s="1" t="s">
        <v>61</v>
      </c>
      <c r="C21" s="1" t="s">
        <v>74</v>
      </c>
      <c r="D21" s="2" t="s">
        <v>12</v>
      </c>
      <c r="E21" s="1" t="s">
        <v>15</v>
      </c>
      <c r="F21" s="1" t="s">
        <v>75</v>
      </c>
      <c r="G21" s="1">
        <v>77</v>
      </c>
      <c r="H21" s="6"/>
      <c r="I21" s="6"/>
      <c r="J21" s="6"/>
    </row>
    <row r="22" spans="1:10">
      <c r="A22" s="7">
        <f t="shared" si="0"/>
        <v>20</v>
      </c>
      <c r="B22" s="1" t="s">
        <v>61</v>
      </c>
      <c r="C22" s="1" t="s">
        <v>76</v>
      </c>
      <c r="D22" s="2" t="s">
        <v>12</v>
      </c>
      <c r="E22" s="1" t="s">
        <v>22</v>
      </c>
      <c r="F22" s="1" t="s">
        <v>77</v>
      </c>
      <c r="G22" s="1">
        <v>84</v>
      </c>
      <c r="H22" s="6"/>
      <c r="I22" s="6"/>
      <c r="J22" s="6"/>
    </row>
    <row r="23" spans="1:10">
      <c r="A23" s="7">
        <f t="shared" si="0"/>
        <v>21</v>
      </c>
      <c r="B23" s="1" t="s">
        <v>61</v>
      </c>
      <c r="C23" s="1" t="s">
        <v>78</v>
      </c>
      <c r="D23" s="2" t="s">
        <v>12</v>
      </c>
      <c r="E23" s="1" t="s">
        <v>19</v>
      </c>
      <c r="F23" s="1" t="s">
        <v>79</v>
      </c>
      <c r="G23" s="1">
        <v>118</v>
      </c>
      <c r="H23" s="6"/>
      <c r="I23" s="6"/>
      <c r="J23" s="6"/>
    </row>
  </sheetData>
  <mergeCells count="1">
    <mergeCell ref="A1:J1"/>
  </mergeCells>
  <conditionalFormatting sqref="E2">
    <cfRule type="duplicateValues" dxfId="0" priority="1"/>
  </conditionalFormatting>
  <pageMargins left="0.47" right="0.23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Consignment</vt:lpstr>
      <vt:lpstr>Sheet1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2026-04-18T12:57:37Z</cp:lastPrinted>
  <dcterms:created xsi:type="dcterms:W3CDTF">2023-03-12T08:28:15Z</dcterms:created>
  <dcterms:modified xsi:type="dcterms:W3CDTF">2026-05-16T08:25:43Z</dcterms:modified>
</cp:coreProperties>
</file>