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Consignment" sheetId="1" r:id="rId1"/>
  </sheets>
  <definedNames>
    <definedName name="_xlnm._FilterDatabase" localSheetId="0" hidden="1">Consignment!$G$3:$G$51</definedName>
    <definedName name="_xlnm.Print_Titles" localSheetId="0">Consignment!$1:$3</definedName>
  </definedNames>
  <calcPr calcId="124519"/>
</workbook>
</file>

<file path=xl/calcChain.xml><?xml version="1.0" encoding="utf-8"?>
<calcChain xmlns="http://schemas.openxmlformats.org/spreadsheetml/2006/main">
  <c r="H46" i="1"/>
  <c r="K7"/>
  <c r="K10"/>
  <c r="K11"/>
  <c r="K12"/>
  <c r="K13"/>
  <c r="K15"/>
  <c r="K17"/>
  <c r="K19"/>
  <c r="K20"/>
  <c r="K21"/>
  <c r="K22"/>
  <c r="K23"/>
  <c r="K24"/>
  <c r="K25"/>
  <c r="K26"/>
  <c r="K27"/>
  <c r="K28"/>
  <c r="K29"/>
  <c r="K34"/>
  <c r="K35"/>
  <c r="K36"/>
  <c r="K38"/>
  <c r="K40"/>
  <c r="K8"/>
  <c r="K5"/>
  <c r="K6"/>
  <c r="K9"/>
  <c r="K14"/>
  <c r="K16"/>
  <c r="K18"/>
  <c r="K30"/>
  <c r="K31"/>
  <c r="K32"/>
  <c r="K33"/>
  <c r="K37"/>
  <c r="K39"/>
  <c r="K41"/>
  <c r="K4"/>
  <c r="J7"/>
  <c r="M7" s="1"/>
  <c r="J10"/>
  <c r="M10" s="1"/>
  <c r="J11"/>
  <c r="M11" s="1"/>
  <c r="J12"/>
  <c r="M12" s="1"/>
  <c r="J13"/>
  <c r="M13" s="1"/>
  <c r="J15"/>
  <c r="M15" s="1"/>
  <c r="J17"/>
  <c r="M17" s="1"/>
  <c r="J19"/>
  <c r="M19" s="1"/>
  <c r="J20"/>
  <c r="M20" s="1"/>
  <c r="J21"/>
  <c r="M21" s="1"/>
  <c r="J22"/>
  <c r="M22" s="1"/>
  <c r="J23"/>
  <c r="M23" s="1"/>
  <c r="J24"/>
  <c r="M24" s="1"/>
  <c r="J25"/>
  <c r="M25" s="1"/>
  <c r="J26"/>
  <c r="M26" s="1"/>
  <c r="J27"/>
  <c r="M27" s="1"/>
  <c r="J28"/>
  <c r="M28" s="1"/>
  <c r="J29"/>
  <c r="M29" s="1"/>
  <c r="J34"/>
  <c r="M34" s="1"/>
  <c r="J35"/>
  <c r="M35" s="1"/>
  <c r="J36"/>
  <c r="M36" s="1"/>
  <c r="J38"/>
  <c r="M38" s="1"/>
  <c r="J40"/>
  <c r="M40" s="1"/>
  <c r="J8"/>
  <c r="M8" s="1"/>
  <c r="J5"/>
  <c r="M5" s="1"/>
  <c r="J6"/>
  <c r="M6" s="1"/>
  <c r="J9"/>
  <c r="M9" s="1"/>
  <c r="J14"/>
  <c r="M14" s="1"/>
  <c r="J16"/>
  <c r="M16" s="1"/>
  <c r="J18"/>
  <c r="M18" s="1"/>
  <c r="J30"/>
  <c r="M30" s="1"/>
  <c r="J31"/>
  <c r="M31" s="1"/>
  <c r="J32"/>
  <c r="M32" s="1"/>
  <c r="J33"/>
  <c r="M33" s="1"/>
  <c r="J37"/>
  <c r="M37" s="1"/>
  <c r="J39"/>
  <c r="M39" s="1"/>
  <c r="J41"/>
  <c r="M41" s="1"/>
  <c r="J4"/>
  <c r="M4" s="1"/>
  <c r="M42" l="1"/>
</calcChain>
</file>

<file path=xl/sharedStrings.xml><?xml version="1.0" encoding="utf-8"?>
<sst xmlns="http://schemas.openxmlformats.org/spreadsheetml/2006/main" count="248" uniqueCount="136">
  <si>
    <t>02/3/2026</t>
  </si>
  <si>
    <t>318</t>
  </si>
  <si>
    <t>COSMETICS</t>
  </si>
  <si>
    <t>06/3/2026</t>
  </si>
  <si>
    <t>100</t>
  </si>
  <si>
    <t>05/3/2026</t>
  </si>
  <si>
    <t>09/3/2026</t>
  </si>
  <si>
    <t>177</t>
  </si>
  <si>
    <t>MOUTH FRESHENER</t>
  </si>
  <si>
    <t>280</t>
  </si>
  <si>
    <t>173</t>
  </si>
  <si>
    <t>301</t>
  </si>
  <si>
    <t>10/3/2026</t>
  </si>
  <si>
    <t>377</t>
  </si>
  <si>
    <t>AGARBATTI</t>
  </si>
  <si>
    <t>12/3/2026</t>
  </si>
  <si>
    <t>401</t>
  </si>
  <si>
    <t>14/3/2026</t>
  </si>
  <si>
    <t>172</t>
  </si>
  <si>
    <t>CHOCOLATE</t>
  </si>
  <si>
    <t>16/3/2026</t>
  </si>
  <si>
    <t>313</t>
  </si>
  <si>
    <t>18/3/2026</t>
  </si>
  <si>
    <t>386</t>
  </si>
  <si>
    <t>275</t>
  </si>
  <si>
    <t>385</t>
  </si>
  <si>
    <t>384</t>
  </si>
  <si>
    <t>19/3/2026</t>
  </si>
  <si>
    <t>383</t>
  </si>
  <si>
    <t>242</t>
  </si>
  <si>
    <t>398</t>
  </si>
  <si>
    <t>396</t>
  </si>
  <si>
    <t>595</t>
  </si>
  <si>
    <t>26/3/2026</t>
  </si>
  <si>
    <t>327</t>
  </si>
  <si>
    <t>248</t>
  </si>
  <si>
    <t>288</t>
  </si>
  <si>
    <t>27/3/2026</t>
  </si>
  <si>
    <t>410</t>
  </si>
  <si>
    <t>31/3/2026</t>
  </si>
  <si>
    <t>254</t>
  </si>
  <si>
    <t>235</t>
  </si>
  <si>
    <t>03/3/2026</t>
  </si>
  <si>
    <t>274</t>
  </si>
  <si>
    <t>142</t>
  </si>
  <si>
    <t>175</t>
  </si>
  <si>
    <t>270</t>
  </si>
  <si>
    <t>243</t>
  </si>
  <si>
    <t>21/3/2026</t>
  </si>
  <si>
    <t>230</t>
  </si>
  <si>
    <t>24/3/2026</t>
  </si>
  <si>
    <t>255</t>
  </si>
  <si>
    <t>28/3/2026</t>
  </si>
  <si>
    <t>256</t>
  </si>
  <si>
    <t>290</t>
  </si>
  <si>
    <t>037</t>
  </si>
  <si>
    <t>158</t>
  </si>
  <si>
    <t>KERILO</t>
  </si>
  <si>
    <t>ITAMATI</t>
  </si>
  <si>
    <t>CHANDPUR</t>
  </si>
  <si>
    <t>KENDRAPARA</t>
  </si>
  <si>
    <t>GOP</t>
  </si>
  <si>
    <t>RAHAMA</t>
  </si>
  <si>
    <t>NAKHARA</t>
  </si>
  <si>
    <t>KAMAKHYANAGAR</t>
  </si>
  <si>
    <t>PATTAMUNDAI</t>
  </si>
  <si>
    <t>BALICHANDRAPUR</t>
  </si>
  <si>
    <t>PIPILI</t>
  </si>
  <si>
    <t>BALIPATANA</t>
  </si>
  <si>
    <t>PARADEEP</t>
  </si>
  <si>
    <t>JATNI</t>
  </si>
  <si>
    <t>BORIKINA</t>
  </si>
  <si>
    <t>PURI</t>
  </si>
  <si>
    <t>BALASORE</t>
  </si>
  <si>
    <t>REMUNA</t>
  </si>
  <si>
    <t>PHULBANI</t>
  </si>
  <si>
    <t>SORO</t>
  </si>
  <si>
    <t>CTC</t>
  </si>
  <si>
    <t>SL</t>
  </si>
  <si>
    <t>DATE</t>
  </si>
  <si>
    <t>LR NO</t>
  </si>
  <si>
    <t>INV NO</t>
  </si>
  <si>
    <t>FROM</t>
  </si>
  <si>
    <t>TO</t>
  </si>
  <si>
    <t>PRODUCT</t>
  </si>
  <si>
    <t>CASE</t>
  </si>
  <si>
    <t>RATE</t>
  </si>
  <si>
    <t>HAM</t>
  </si>
  <si>
    <t>DD.CH.</t>
  </si>
  <si>
    <t>LR.CH</t>
  </si>
  <si>
    <t>AMT.</t>
  </si>
  <si>
    <t>Invoice
PRAGATI LOGISTICS,SAMANTA SAHI KHUNTIA LANE,8984191006
GST :21AGHPB9356M1Z9</t>
  </si>
  <si>
    <t xml:space="preserve">TO, 
A B AGENCIES
Address:(8480307408)    MAHATAB ROAD,  ARUNODAYA MARKET, BADAMBADI, 753012,7008384407
GST No:21BAJPS9697B1ZC
</t>
  </si>
  <si>
    <t>GST to be paid by Consignor under Reverse Charge Mechanism (RCM) as per GST</t>
  </si>
  <si>
    <t>Declaration � Kindly verify and confirm before 20/03/2026</t>
  </si>
  <si>
    <t>Thanking you for your business.
PRAGATI LOGISTICS</t>
  </si>
  <si>
    <t>(RUPEEES THIRTEEN THOUSAND EIGHT HUNDRED SEVENTY EIGHT ONLY)</t>
  </si>
  <si>
    <t>Bill Date: 31/03/2026
Bill NO : 29739
Total Amount: 13878.00</t>
  </si>
  <si>
    <t>DO/17181</t>
  </si>
  <si>
    <t>DO/17334</t>
  </si>
  <si>
    <t>DO/17481</t>
  </si>
  <si>
    <t>DO/17482</t>
  </si>
  <si>
    <t>DO/17483</t>
  </si>
  <si>
    <t>DO/17494</t>
  </si>
  <si>
    <t>DO/17563</t>
  </si>
  <si>
    <t>DO/17693</t>
  </si>
  <si>
    <t>DO/17753</t>
  </si>
  <si>
    <t>DO/17823</t>
  </si>
  <si>
    <t>DO/17893</t>
  </si>
  <si>
    <t>DO/17894</t>
  </si>
  <si>
    <t>DO/17906</t>
  </si>
  <si>
    <t>DO/17911</t>
  </si>
  <si>
    <t>DO/17917</t>
  </si>
  <si>
    <t>DO/17929</t>
  </si>
  <si>
    <t>DO/17980</t>
  </si>
  <si>
    <t>DO/17981</t>
  </si>
  <si>
    <t>DO/17982</t>
  </si>
  <si>
    <t>DO/18292</t>
  </si>
  <si>
    <t>DO/18293</t>
  </si>
  <si>
    <t>DO/18294</t>
  </si>
  <si>
    <t>DO/18340</t>
  </si>
  <si>
    <t>DO/18557</t>
  </si>
  <si>
    <t>MA/12307</t>
  </si>
  <si>
    <t>MA/12308</t>
  </si>
  <si>
    <t>MA/12316</t>
  </si>
  <si>
    <t>MA/12352</t>
  </si>
  <si>
    <t>MA/12428</t>
  </si>
  <si>
    <t>MA/12473</t>
  </si>
  <si>
    <t>MA/12548</t>
  </si>
  <si>
    <t>MA/12755</t>
  </si>
  <si>
    <t>MA/12834</t>
  </si>
  <si>
    <t>MA/12893</t>
  </si>
  <si>
    <t>MA/12894</t>
  </si>
  <si>
    <t>MA/13015</t>
  </si>
  <si>
    <t>MA/13090</t>
  </si>
  <si>
    <t>MA/13176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</si>
</sst>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0" fillId="0" borderId="1" xfId="0" applyNumberFormat="1" applyFont="1" applyBorder="1" applyAlignment="1">
      <alignment wrapText="1"/>
    </xf>
    <xf numFmtId="0" fontId="0" fillId="0" borderId="1" xfId="0" applyNumberForma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/>
    <xf numFmtId="0" fontId="1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2" fillId="0" borderId="1" xfId="0" applyNumberFormat="1" applyFont="1" applyBorder="1" applyAlignment="1">
      <alignment horizontal="center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57150</xdr:rowOff>
    </xdr:from>
    <xdr:to>
      <xdr:col>7</xdr:col>
      <xdr:colOff>209550</xdr:colOff>
      <xdr:row>0</xdr:row>
      <xdr:rowOff>971550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1" y="57150"/>
          <a:ext cx="4419599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6"/>
  <sheetViews>
    <sheetView tabSelected="1" topLeftCell="A22" workbookViewId="0">
      <selection activeCell="R8" sqref="R8"/>
    </sheetView>
  </sheetViews>
  <sheetFormatPr defaultRowHeight="15"/>
  <cols>
    <col min="1" max="1" width="3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7.85546875" bestFit="1" customWidth="1"/>
    <col min="7" max="7" width="11" style="1" customWidth="1"/>
    <col min="8" max="8" width="5.42578125" bestFit="1" customWidth="1"/>
    <col min="9" max="10" width="5.5703125" bestFit="1" customWidth="1"/>
    <col min="11" max="11" width="7.140625" bestFit="1" customWidth="1"/>
    <col min="12" max="12" width="6" bestFit="1" customWidth="1"/>
    <col min="13" max="13" width="8.5703125" bestFit="1" customWidth="1"/>
  </cols>
  <sheetData>
    <row r="1" spans="1:13" s="1" customFormat="1" ht="87" customHeight="1">
      <c r="A1" s="17"/>
      <c r="B1" s="18"/>
      <c r="C1" s="18"/>
      <c r="D1" s="18"/>
      <c r="E1" s="18"/>
      <c r="F1" s="18"/>
      <c r="G1" s="18"/>
      <c r="H1" s="19"/>
      <c r="I1" s="17" t="s">
        <v>91</v>
      </c>
      <c r="J1" s="18"/>
      <c r="K1" s="18"/>
      <c r="L1" s="18"/>
      <c r="M1" s="19"/>
    </row>
    <row r="2" spans="1:13" s="1" customFormat="1" ht="89.25" customHeight="1">
      <c r="A2" s="17" t="s">
        <v>92</v>
      </c>
      <c r="B2" s="18"/>
      <c r="C2" s="18"/>
      <c r="D2" s="18"/>
      <c r="E2" s="18"/>
      <c r="F2" s="18"/>
      <c r="G2" s="18"/>
      <c r="H2" s="19"/>
      <c r="I2" s="23" t="s">
        <v>97</v>
      </c>
      <c r="J2" s="23"/>
      <c r="K2" s="23"/>
      <c r="L2" s="23"/>
      <c r="M2" s="23"/>
    </row>
    <row r="3" spans="1:13" s="6" customFormat="1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  <c r="F3" s="5" t="s">
        <v>83</v>
      </c>
      <c r="G3" s="9" t="s">
        <v>84</v>
      </c>
      <c r="H3" s="5" t="s">
        <v>85</v>
      </c>
      <c r="I3" s="7" t="s">
        <v>86</v>
      </c>
      <c r="J3" s="7" t="s">
        <v>87</v>
      </c>
      <c r="K3" s="7" t="s">
        <v>88</v>
      </c>
      <c r="L3" s="7" t="s">
        <v>89</v>
      </c>
      <c r="M3" s="7" t="s">
        <v>90</v>
      </c>
    </row>
    <row r="4" spans="1:13">
      <c r="A4" s="2">
        <v>1</v>
      </c>
      <c r="B4" s="2" t="s">
        <v>0</v>
      </c>
      <c r="C4" s="2" t="s">
        <v>98</v>
      </c>
      <c r="D4" s="2" t="s">
        <v>1</v>
      </c>
      <c r="E4" s="4" t="s">
        <v>77</v>
      </c>
      <c r="F4" s="2" t="s">
        <v>57</v>
      </c>
      <c r="G4" s="3" t="s">
        <v>2</v>
      </c>
      <c r="H4" s="2">
        <v>1</v>
      </c>
      <c r="I4" s="8">
        <v>60</v>
      </c>
      <c r="J4" s="8">
        <f t="shared" ref="J4:J41" si="0">H4*2</f>
        <v>2</v>
      </c>
      <c r="K4" s="8">
        <f t="shared" ref="K4:K41" si="1">H4*5</f>
        <v>5</v>
      </c>
      <c r="L4" s="8">
        <v>25</v>
      </c>
      <c r="M4" s="8">
        <f t="shared" ref="M4:M41" si="2">H4*I4+J4+K4+L4</f>
        <v>92</v>
      </c>
    </row>
    <row r="5" spans="1:13">
      <c r="A5" s="2">
        <v>2</v>
      </c>
      <c r="B5" s="2" t="s">
        <v>42</v>
      </c>
      <c r="C5" s="2" t="s">
        <v>123</v>
      </c>
      <c r="D5" s="2" t="s">
        <v>29</v>
      </c>
      <c r="E5" s="4" t="s">
        <v>77</v>
      </c>
      <c r="F5" s="2" t="s">
        <v>73</v>
      </c>
      <c r="G5" s="3" t="s">
        <v>2</v>
      </c>
      <c r="H5" s="2">
        <v>6</v>
      </c>
      <c r="I5" s="8">
        <v>31.4</v>
      </c>
      <c r="J5" s="8">
        <f t="shared" si="0"/>
        <v>12</v>
      </c>
      <c r="K5" s="8">
        <f t="shared" si="1"/>
        <v>30</v>
      </c>
      <c r="L5" s="8">
        <v>25</v>
      </c>
      <c r="M5" s="8">
        <f t="shared" si="2"/>
        <v>255.39999999999998</v>
      </c>
    </row>
    <row r="6" spans="1:13">
      <c r="A6" s="2">
        <v>3</v>
      </c>
      <c r="B6" s="2" t="s">
        <v>5</v>
      </c>
      <c r="C6" s="2" t="s">
        <v>124</v>
      </c>
      <c r="D6" s="2" t="s">
        <v>43</v>
      </c>
      <c r="E6" s="4" t="s">
        <v>77</v>
      </c>
      <c r="F6" s="2" t="s">
        <v>73</v>
      </c>
      <c r="G6" s="3" t="s">
        <v>2</v>
      </c>
      <c r="H6" s="2">
        <v>3</v>
      </c>
      <c r="I6" s="8">
        <v>31.4</v>
      </c>
      <c r="J6" s="8">
        <f t="shared" si="0"/>
        <v>6</v>
      </c>
      <c r="K6" s="8">
        <f t="shared" si="1"/>
        <v>15</v>
      </c>
      <c r="L6" s="8">
        <v>25</v>
      </c>
      <c r="M6" s="8">
        <f t="shared" si="2"/>
        <v>140.19999999999999</v>
      </c>
    </row>
    <row r="7" spans="1:13">
      <c r="A7" s="2">
        <v>4</v>
      </c>
      <c r="B7" s="2" t="s">
        <v>3</v>
      </c>
      <c r="C7" s="2" t="s">
        <v>99</v>
      </c>
      <c r="D7" s="2" t="s">
        <v>4</v>
      </c>
      <c r="E7" s="4" t="s">
        <v>77</v>
      </c>
      <c r="F7" s="2" t="s">
        <v>57</v>
      </c>
      <c r="G7" s="3" t="s">
        <v>2</v>
      </c>
      <c r="H7" s="2">
        <v>5</v>
      </c>
      <c r="I7" s="8">
        <v>60</v>
      </c>
      <c r="J7" s="8">
        <f t="shared" si="0"/>
        <v>10</v>
      </c>
      <c r="K7" s="8">
        <f t="shared" si="1"/>
        <v>25</v>
      </c>
      <c r="L7" s="8">
        <v>25</v>
      </c>
      <c r="M7" s="8">
        <f t="shared" si="2"/>
        <v>360</v>
      </c>
    </row>
    <row r="8" spans="1:13">
      <c r="A8" s="2">
        <v>5</v>
      </c>
      <c r="B8" s="2" t="s">
        <v>3</v>
      </c>
      <c r="C8" s="2" t="s">
        <v>122</v>
      </c>
      <c r="D8" s="2" t="s">
        <v>41</v>
      </c>
      <c r="E8" s="4" t="s">
        <v>77</v>
      </c>
      <c r="F8" s="2" t="s">
        <v>73</v>
      </c>
      <c r="G8" s="3" t="s">
        <v>2</v>
      </c>
      <c r="H8" s="2">
        <v>9</v>
      </c>
      <c r="I8" s="8">
        <v>31.4</v>
      </c>
      <c r="J8" s="8">
        <f t="shared" si="0"/>
        <v>18</v>
      </c>
      <c r="K8" s="8">
        <f t="shared" si="1"/>
        <v>45</v>
      </c>
      <c r="L8" s="8">
        <v>25</v>
      </c>
      <c r="M8" s="8">
        <f t="shared" si="2"/>
        <v>370.59999999999997</v>
      </c>
    </row>
    <row r="9" spans="1:13">
      <c r="A9" s="2">
        <v>6</v>
      </c>
      <c r="B9" s="2" t="s">
        <v>3</v>
      </c>
      <c r="C9" s="2" t="s">
        <v>125</v>
      </c>
      <c r="D9" s="2" t="s">
        <v>44</v>
      </c>
      <c r="E9" s="4" t="s">
        <v>77</v>
      </c>
      <c r="F9" s="2" t="s">
        <v>73</v>
      </c>
      <c r="G9" s="3" t="s">
        <v>2</v>
      </c>
      <c r="H9" s="2">
        <v>5</v>
      </c>
      <c r="I9" s="8">
        <v>31.4</v>
      </c>
      <c r="J9" s="8">
        <f t="shared" si="0"/>
        <v>10</v>
      </c>
      <c r="K9" s="8">
        <f t="shared" si="1"/>
        <v>25</v>
      </c>
      <c r="L9" s="8">
        <v>25</v>
      </c>
      <c r="M9" s="8">
        <f t="shared" si="2"/>
        <v>217</v>
      </c>
    </row>
    <row r="10" spans="1:13" ht="30">
      <c r="A10" s="2">
        <v>7</v>
      </c>
      <c r="B10" s="2" t="s">
        <v>6</v>
      </c>
      <c r="C10" s="2" t="s">
        <v>100</v>
      </c>
      <c r="D10" s="2" t="s">
        <v>7</v>
      </c>
      <c r="E10" s="4" t="s">
        <v>77</v>
      </c>
      <c r="F10" s="2" t="s">
        <v>58</v>
      </c>
      <c r="G10" s="3" t="s">
        <v>8</v>
      </c>
      <c r="H10" s="2">
        <v>12</v>
      </c>
      <c r="I10" s="8">
        <v>70</v>
      </c>
      <c r="J10" s="8">
        <f t="shared" si="0"/>
        <v>24</v>
      </c>
      <c r="K10" s="8">
        <f t="shared" si="1"/>
        <v>60</v>
      </c>
      <c r="L10" s="8">
        <v>25</v>
      </c>
      <c r="M10" s="8">
        <f t="shared" si="2"/>
        <v>949</v>
      </c>
    </row>
    <row r="11" spans="1:13">
      <c r="A11" s="2">
        <v>8</v>
      </c>
      <c r="B11" s="2" t="s">
        <v>6</v>
      </c>
      <c r="C11" s="2" t="s">
        <v>101</v>
      </c>
      <c r="D11" s="2" t="s">
        <v>9</v>
      </c>
      <c r="E11" s="4" t="s">
        <v>77</v>
      </c>
      <c r="F11" s="2" t="s">
        <v>59</v>
      </c>
      <c r="G11" s="3" t="s">
        <v>2</v>
      </c>
      <c r="H11" s="2">
        <v>2</v>
      </c>
      <c r="I11" s="8">
        <v>37</v>
      </c>
      <c r="J11" s="8">
        <f t="shared" si="0"/>
        <v>4</v>
      </c>
      <c r="K11" s="8">
        <f t="shared" si="1"/>
        <v>10</v>
      </c>
      <c r="L11" s="8">
        <v>25</v>
      </c>
      <c r="M11" s="8">
        <f t="shared" si="2"/>
        <v>113</v>
      </c>
    </row>
    <row r="12" spans="1:13" ht="30">
      <c r="A12" s="2">
        <v>9</v>
      </c>
      <c r="B12" s="2" t="s">
        <v>6</v>
      </c>
      <c r="C12" s="2" t="s">
        <v>102</v>
      </c>
      <c r="D12" s="2" t="s">
        <v>10</v>
      </c>
      <c r="E12" s="4" t="s">
        <v>77</v>
      </c>
      <c r="F12" s="2" t="s">
        <v>60</v>
      </c>
      <c r="G12" s="3" t="s">
        <v>8</v>
      </c>
      <c r="H12" s="2">
        <v>17</v>
      </c>
      <c r="I12" s="8">
        <v>40.200000000000003</v>
      </c>
      <c r="J12" s="8">
        <f t="shared" si="0"/>
        <v>34</v>
      </c>
      <c r="K12" s="8">
        <f t="shared" si="1"/>
        <v>85</v>
      </c>
      <c r="L12" s="8">
        <v>25</v>
      </c>
      <c r="M12" s="8">
        <f t="shared" si="2"/>
        <v>827.40000000000009</v>
      </c>
    </row>
    <row r="13" spans="1:13" ht="30">
      <c r="A13" s="2">
        <v>11</v>
      </c>
      <c r="B13" s="2" t="s">
        <v>6</v>
      </c>
      <c r="C13" s="2" t="s">
        <v>103</v>
      </c>
      <c r="D13" s="2" t="s">
        <v>11</v>
      </c>
      <c r="E13" s="4" t="s">
        <v>77</v>
      </c>
      <c r="F13" s="2" t="s">
        <v>61</v>
      </c>
      <c r="G13" s="3" t="s">
        <v>8</v>
      </c>
      <c r="H13" s="2">
        <v>3</v>
      </c>
      <c r="I13" s="8">
        <v>40</v>
      </c>
      <c r="J13" s="8">
        <f t="shared" si="0"/>
        <v>6</v>
      </c>
      <c r="K13" s="8">
        <f t="shared" si="1"/>
        <v>15</v>
      </c>
      <c r="L13" s="8">
        <v>25</v>
      </c>
      <c r="M13" s="8">
        <f t="shared" si="2"/>
        <v>166</v>
      </c>
    </row>
    <row r="14" spans="1:13">
      <c r="A14" s="2">
        <v>12</v>
      </c>
      <c r="B14" s="2" t="s">
        <v>6</v>
      </c>
      <c r="C14" s="2" t="s">
        <v>126</v>
      </c>
      <c r="D14" s="2" t="s">
        <v>35</v>
      </c>
      <c r="E14" s="4" t="s">
        <v>77</v>
      </c>
      <c r="F14" s="2" t="s">
        <v>73</v>
      </c>
      <c r="G14" s="3" t="s">
        <v>2</v>
      </c>
      <c r="H14" s="2">
        <v>4</v>
      </c>
      <c r="I14" s="8">
        <v>31.4</v>
      </c>
      <c r="J14" s="8">
        <f t="shared" si="0"/>
        <v>8</v>
      </c>
      <c r="K14" s="8">
        <f t="shared" si="1"/>
        <v>20</v>
      </c>
      <c r="L14" s="8">
        <v>25</v>
      </c>
      <c r="M14" s="8">
        <f t="shared" si="2"/>
        <v>178.6</v>
      </c>
    </row>
    <row r="15" spans="1:13">
      <c r="A15" s="2">
        <v>13</v>
      </c>
      <c r="B15" s="2" t="s">
        <v>12</v>
      </c>
      <c r="C15" s="2" t="s">
        <v>104</v>
      </c>
      <c r="D15" s="2" t="s">
        <v>13</v>
      </c>
      <c r="E15" s="4" t="s">
        <v>77</v>
      </c>
      <c r="F15" s="2" t="s">
        <v>62</v>
      </c>
      <c r="G15" s="3" t="s">
        <v>14</v>
      </c>
      <c r="H15" s="2">
        <v>9</v>
      </c>
      <c r="I15" s="8">
        <v>31.4</v>
      </c>
      <c r="J15" s="8">
        <f t="shared" si="0"/>
        <v>18</v>
      </c>
      <c r="K15" s="8">
        <f t="shared" si="1"/>
        <v>45</v>
      </c>
      <c r="L15" s="8">
        <v>25</v>
      </c>
      <c r="M15" s="8">
        <f t="shared" si="2"/>
        <v>370.59999999999997</v>
      </c>
    </row>
    <row r="16" spans="1:13" ht="30">
      <c r="A16" s="2">
        <v>14</v>
      </c>
      <c r="B16" s="2" t="s">
        <v>12</v>
      </c>
      <c r="C16" s="2" t="s">
        <v>127</v>
      </c>
      <c r="D16" s="2" t="s">
        <v>45</v>
      </c>
      <c r="E16" s="4" t="s">
        <v>77</v>
      </c>
      <c r="F16" s="2" t="s">
        <v>74</v>
      </c>
      <c r="G16" s="3" t="s">
        <v>8</v>
      </c>
      <c r="H16" s="2">
        <v>12</v>
      </c>
      <c r="I16" s="8">
        <v>50</v>
      </c>
      <c r="J16" s="8">
        <f t="shared" si="0"/>
        <v>24</v>
      </c>
      <c r="K16" s="8">
        <f t="shared" si="1"/>
        <v>60</v>
      </c>
      <c r="L16" s="8">
        <v>25</v>
      </c>
      <c r="M16" s="8">
        <f t="shared" si="2"/>
        <v>709</v>
      </c>
    </row>
    <row r="17" spans="1:13">
      <c r="A17" s="2">
        <v>15</v>
      </c>
      <c r="B17" s="2" t="s">
        <v>15</v>
      </c>
      <c r="C17" s="2" t="s">
        <v>105</v>
      </c>
      <c r="D17" s="2" t="s">
        <v>16</v>
      </c>
      <c r="E17" s="4" t="s">
        <v>77</v>
      </c>
      <c r="F17" s="2" t="s">
        <v>63</v>
      </c>
      <c r="G17" s="3" t="s">
        <v>2</v>
      </c>
      <c r="H17" s="2">
        <v>8</v>
      </c>
      <c r="I17" s="8">
        <v>31.4</v>
      </c>
      <c r="J17" s="8">
        <f t="shared" si="0"/>
        <v>16</v>
      </c>
      <c r="K17" s="8">
        <f t="shared" si="1"/>
        <v>40</v>
      </c>
      <c r="L17" s="8">
        <v>25</v>
      </c>
      <c r="M17" s="8">
        <f t="shared" si="2"/>
        <v>332.2</v>
      </c>
    </row>
    <row r="18" spans="1:13">
      <c r="A18" s="2">
        <v>16</v>
      </c>
      <c r="B18" s="2" t="s">
        <v>15</v>
      </c>
      <c r="C18" s="2" t="s">
        <v>128</v>
      </c>
      <c r="D18" s="2" t="s">
        <v>46</v>
      </c>
      <c r="E18" s="4" t="s">
        <v>77</v>
      </c>
      <c r="F18" s="2" t="s">
        <v>75</v>
      </c>
      <c r="G18" s="3" t="s">
        <v>2</v>
      </c>
      <c r="H18" s="2">
        <v>10</v>
      </c>
      <c r="I18" s="8">
        <v>71</v>
      </c>
      <c r="J18" s="8">
        <f t="shared" si="0"/>
        <v>20</v>
      </c>
      <c r="K18" s="8">
        <f t="shared" si="1"/>
        <v>50</v>
      </c>
      <c r="L18" s="8">
        <v>25</v>
      </c>
      <c r="M18" s="8">
        <f t="shared" si="2"/>
        <v>805</v>
      </c>
    </row>
    <row r="19" spans="1:13">
      <c r="A19" s="2">
        <v>17</v>
      </c>
      <c r="B19" s="2" t="s">
        <v>17</v>
      </c>
      <c r="C19" s="2" t="s">
        <v>106</v>
      </c>
      <c r="D19" s="2" t="s">
        <v>18</v>
      </c>
      <c r="E19" s="4" t="s">
        <v>77</v>
      </c>
      <c r="F19" s="2" t="s">
        <v>64</v>
      </c>
      <c r="G19" s="3" t="s">
        <v>19</v>
      </c>
      <c r="H19" s="2">
        <v>15</v>
      </c>
      <c r="I19" s="8">
        <v>39</v>
      </c>
      <c r="J19" s="8">
        <f t="shared" si="0"/>
        <v>30</v>
      </c>
      <c r="K19" s="8">
        <f t="shared" si="1"/>
        <v>75</v>
      </c>
      <c r="L19" s="8">
        <v>25</v>
      </c>
      <c r="M19" s="8">
        <f t="shared" si="2"/>
        <v>715</v>
      </c>
    </row>
    <row r="20" spans="1:13">
      <c r="A20" s="2">
        <v>18</v>
      </c>
      <c r="B20" s="2" t="s">
        <v>20</v>
      </c>
      <c r="C20" s="2" t="s">
        <v>107</v>
      </c>
      <c r="D20" s="2" t="s">
        <v>21</v>
      </c>
      <c r="E20" s="4" t="s">
        <v>77</v>
      </c>
      <c r="F20" s="2" t="s">
        <v>65</v>
      </c>
      <c r="G20" s="3" t="s">
        <v>2</v>
      </c>
      <c r="H20" s="2">
        <v>1</v>
      </c>
      <c r="I20" s="8">
        <v>44.6</v>
      </c>
      <c r="J20" s="8">
        <f t="shared" si="0"/>
        <v>2</v>
      </c>
      <c r="K20" s="8">
        <f t="shared" si="1"/>
        <v>5</v>
      </c>
      <c r="L20" s="8">
        <v>25</v>
      </c>
      <c r="M20" s="8">
        <f t="shared" si="2"/>
        <v>76.599999999999994</v>
      </c>
    </row>
    <row r="21" spans="1:13">
      <c r="A21" s="2">
        <v>19</v>
      </c>
      <c r="B21" s="2" t="s">
        <v>22</v>
      </c>
      <c r="C21" s="2" t="s">
        <v>108</v>
      </c>
      <c r="D21" s="2" t="s">
        <v>23</v>
      </c>
      <c r="E21" s="4" t="s">
        <v>77</v>
      </c>
      <c r="F21" s="2" t="s">
        <v>57</v>
      </c>
      <c r="G21" s="3" t="s">
        <v>14</v>
      </c>
      <c r="H21" s="2">
        <v>11</v>
      </c>
      <c r="I21" s="8">
        <v>60</v>
      </c>
      <c r="J21" s="8">
        <f t="shared" si="0"/>
        <v>22</v>
      </c>
      <c r="K21" s="8">
        <f t="shared" si="1"/>
        <v>55</v>
      </c>
      <c r="L21" s="8">
        <v>25</v>
      </c>
      <c r="M21" s="8">
        <f t="shared" si="2"/>
        <v>762</v>
      </c>
    </row>
    <row r="22" spans="1:13">
      <c r="A22" s="2">
        <v>20</v>
      </c>
      <c r="B22" s="2" t="s">
        <v>22</v>
      </c>
      <c r="C22" s="2" t="s">
        <v>109</v>
      </c>
      <c r="D22" s="2" t="s">
        <v>24</v>
      </c>
      <c r="E22" s="4" t="s">
        <v>77</v>
      </c>
      <c r="F22" s="2" t="s">
        <v>57</v>
      </c>
      <c r="G22" s="3" t="s">
        <v>2</v>
      </c>
      <c r="H22" s="2">
        <v>8</v>
      </c>
      <c r="I22" s="8">
        <v>60</v>
      </c>
      <c r="J22" s="8">
        <f t="shared" si="0"/>
        <v>16</v>
      </c>
      <c r="K22" s="8">
        <f t="shared" si="1"/>
        <v>40</v>
      </c>
      <c r="L22" s="8">
        <v>25</v>
      </c>
      <c r="M22" s="8">
        <f t="shared" si="2"/>
        <v>561</v>
      </c>
    </row>
    <row r="23" spans="1:13">
      <c r="A23" s="2">
        <v>21</v>
      </c>
      <c r="B23" s="2" t="s">
        <v>22</v>
      </c>
      <c r="C23" s="2" t="s">
        <v>110</v>
      </c>
      <c r="D23" s="2" t="s">
        <v>25</v>
      </c>
      <c r="E23" s="4" t="s">
        <v>77</v>
      </c>
      <c r="F23" s="2" t="s">
        <v>66</v>
      </c>
      <c r="G23" s="3" t="s">
        <v>14</v>
      </c>
      <c r="H23" s="2">
        <v>4</v>
      </c>
      <c r="I23" s="8">
        <v>31.4</v>
      </c>
      <c r="J23" s="8">
        <f t="shared" si="0"/>
        <v>8</v>
      </c>
      <c r="K23" s="8">
        <f t="shared" si="1"/>
        <v>20</v>
      </c>
      <c r="L23" s="8">
        <v>25</v>
      </c>
      <c r="M23" s="8">
        <f t="shared" si="2"/>
        <v>178.6</v>
      </c>
    </row>
    <row r="24" spans="1:13">
      <c r="A24" s="2">
        <v>22</v>
      </c>
      <c r="B24" s="2" t="s">
        <v>22</v>
      </c>
      <c r="C24" s="2" t="s">
        <v>111</v>
      </c>
      <c r="D24" s="2" t="s">
        <v>26</v>
      </c>
      <c r="E24" s="4" t="s">
        <v>77</v>
      </c>
      <c r="F24" s="2" t="s">
        <v>67</v>
      </c>
      <c r="G24" s="3" t="s">
        <v>14</v>
      </c>
      <c r="H24" s="2">
        <v>4</v>
      </c>
      <c r="I24" s="8">
        <v>31.4</v>
      </c>
      <c r="J24" s="8">
        <f t="shared" si="0"/>
        <v>8</v>
      </c>
      <c r="K24" s="8">
        <f t="shared" si="1"/>
        <v>20</v>
      </c>
      <c r="L24" s="8">
        <v>25</v>
      </c>
      <c r="M24" s="8">
        <f t="shared" si="2"/>
        <v>178.6</v>
      </c>
    </row>
    <row r="25" spans="1:13">
      <c r="A25" s="2">
        <v>23</v>
      </c>
      <c r="B25" s="2" t="s">
        <v>22</v>
      </c>
      <c r="C25" s="2" t="s">
        <v>112</v>
      </c>
      <c r="D25" s="2" t="s">
        <v>28</v>
      </c>
      <c r="E25" s="4" t="s">
        <v>77</v>
      </c>
      <c r="F25" s="2" t="s">
        <v>60</v>
      </c>
      <c r="G25" s="3" t="s">
        <v>14</v>
      </c>
      <c r="H25" s="2">
        <v>8</v>
      </c>
      <c r="I25" s="8">
        <v>40.200000000000003</v>
      </c>
      <c r="J25" s="8">
        <f t="shared" si="0"/>
        <v>16</v>
      </c>
      <c r="K25" s="8">
        <f t="shared" si="1"/>
        <v>40</v>
      </c>
      <c r="L25" s="8">
        <v>25</v>
      </c>
      <c r="M25" s="8">
        <f t="shared" si="2"/>
        <v>402.6</v>
      </c>
    </row>
    <row r="26" spans="1:13">
      <c r="A26" s="2">
        <v>24</v>
      </c>
      <c r="B26" s="2" t="s">
        <v>22</v>
      </c>
      <c r="C26" s="2" t="s">
        <v>113</v>
      </c>
      <c r="D26" s="2" t="s">
        <v>29</v>
      </c>
      <c r="E26" s="4" t="s">
        <v>77</v>
      </c>
      <c r="F26" s="2" t="s">
        <v>68</v>
      </c>
      <c r="G26" s="3" t="s">
        <v>2</v>
      </c>
      <c r="H26" s="2">
        <v>4</v>
      </c>
      <c r="I26" s="8">
        <v>40</v>
      </c>
      <c r="J26" s="8">
        <f t="shared" si="0"/>
        <v>8</v>
      </c>
      <c r="K26" s="8">
        <f t="shared" si="1"/>
        <v>20</v>
      </c>
      <c r="L26" s="8">
        <v>25</v>
      </c>
      <c r="M26" s="8">
        <f t="shared" si="2"/>
        <v>213</v>
      </c>
    </row>
    <row r="27" spans="1:13">
      <c r="A27" s="2">
        <v>25</v>
      </c>
      <c r="B27" s="2" t="s">
        <v>27</v>
      </c>
      <c r="C27" s="2" t="s">
        <v>114</v>
      </c>
      <c r="D27" s="2" t="s">
        <v>30</v>
      </c>
      <c r="E27" s="4" t="s">
        <v>77</v>
      </c>
      <c r="F27" s="2" t="s">
        <v>69</v>
      </c>
      <c r="G27" s="3" t="s">
        <v>14</v>
      </c>
      <c r="H27" s="2">
        <v>5</v>
      </c>
      <c r="I27" s="8">
        <v>44.6</v>
      </c>
      <c r="J27" s="8">
        <f t="shared" si="0"/>
        <v>10</v>
      </c>
      <c r="K27" s="8">
        <f t="shared" si="1"/>
        <v>25</v>
      </c>
      <c r="L27" s="8">
        <v>25</v>
      </c>
      <c r="M27" s="8">
        <f t="shared" si="2"/>
        <v>283</v>
      </c>
    </row>
    <row r="28" spans="1:13">
      <c r="A28" s="2">
        <v>26</v>
      </c>
      <c r="B28" s="2" t="s">
        <v>27</v>
      </c>
      <c r="C28" s="2" t="s">
        <v>115</v>
      </c>
      <c r="D28" s="2" t="s">
        <v>31</v>
      </c>
      <c r="E28" s="4" t="s">
        <v>77</v>
      </c>
      <c r="F28" s="2" t="s">
        <v>70</v>
      </c>
      <c r="G28" s="3" t="s">
        <v>14</v>
      </c>
      <c r="H28" s="2">
        <v>11</v>
      </c>
      <c r="I28" s="8">
        <v>40.200000000000003</v>
      </c>
      <c r="J28" s="8">
        <f t="shared" si="0"/>
        <v>22</v>
      </c>
      <c r="K28" s="8">
        <f t="shared" si="1"/>
        <v>55</v>
      </c>
      <c r="L28" s="8">
        <v>25</v>
      </c>
      <c r="M28" s="8">
        <f t="shared" si="2"/>
        <v>544.20000000000005</v>
      </c>
    </row>
    <row r="29" spans="1:13">
      <c r="A29" s="2">
        <v>27</v>
      </c>
      <c r="B29" s="2" t="s">
        <v>27</v>
      </c>
      <c r="C29" s="2" t="s">
        <v>116</v>
      </c>
      <c r="D29" s="2" t="s">
        <v>32</v>
      </c>
      <c r="E29" s="4" t="s">
        <v>77</v>
      </c>
      <c r="F29" s="2" t="s">
        <v>71</v>
      </c>
      <c r="G29" s="3" t="s">
        <v>14</v>
      </c>
      <c r="H29" s="2">
        <v>13</v>
      </c>
      <c r="I29" s="8">
        <v>60</v>
      </c>
      <c r="J29" s="8">
        <f t="shared" si="0"/>
        <v>26</v>
      </c>
      <c r="K29" s="8">
        <f t="shared" si="1"/>
        <v>65</v>
      </c>
      <c r="L29" s="8">
        <v>25</v>
      </c>
      <c r="M29" s="8">
        <f t="shared" si="2"/>
        <v>896</v>
      </c>
    </row>
    <row r="30" spans="1:13">
      <c r="A30" s="2">
        <v>28</v>
      </c>
      <c r="B30" s="2" t="s">
        <v>27</v>
      </c>
      <c r="C30" s="2" t="s">
        <v>129</v>
      </c>
      <c r="D30" s="2" t="s">
        <v>47</v>
      </c>
      <c r="E30" s="4" t="s">
        <v>77</v>
      </c>
      <c r="F30" s="2" t="s">
        <v>73</v>
      </c>
      <c r="G30" s="3" t="s">
        <v>2</v>
      </c>
      <c r="H30" s="2">
        <v>6</v>
      </c>
      <c r="I30" s="8">
        <v>31.4</v>
      </c>
      <c r="J30" s="8">
        <f t="shared" si="0"/>
        <v>12</v>
      </c>
      <c r="K30" s="8">
        <f t="shared" si="1"/>
        <v>30</v>
      </c>
      <c r="L30" s="8">
        <v>25</v>
      </c>
      <c r="M30" s="8">
        <f t="shared" si="2"/>
        <v>255.39999999999998</v>
      </c>
    </row>
    <row r="31" spans="1:13">
      <c r="A31" s="2">
        <v>29</v>
      </c>
      <c r="B31" s="2" t="s">
        <v>48</v>
      </c>
      <c r="C31" s="2" t="s">
        <v>130</v>
      </c>
      <c r="D31" s="2" t="s">
        <v>49</v>
      </c>
      <c r="E31" s="4" t="s">
        <v>77</v>
      </c>
      <c r="F31" s="2" t="s">
        <v>75</v>
      </c>
      <c r="G31" s="3" t="s">
        <v>2</v>
      </c>
      <c r="H31" s="2">
        <v>3</v>
      </c>
      <c r="I31" s="8">
        <v>71</v>
      </c>
      <c r="J31" s="8">
        <f t="shared" si="0"/>
        <v>6</v>
      </c>
      <c r="K31" s="8">
        <f t="shared" si="1"/>
        <v>15</v>
      </c>
      <c r="L31" s="8">
        <v>25</v>
      </c>
      <c r="M31" s="8">
        <f t="shared" si="2"/>
        <v>259</v>
      </c>
    </row>
    <row r="32" spans="1:13">
      <c r="A32" s="2">
        <v>30</v>
      </c>
      <c r="B32" s="2" t="s">
        <v>50</v>
      </c>
      <c r="C32" s="2" t="s">
        <v>131</v>
      </c>
      <c r="D32" s="2" t="s">
        <v>51</v>
      </c>
      <c r="E32" s="4" t="s">
        <v>77</v>
      </c>
      <c r="F32" s="2" t="s">
        <v>73</v>
      </c>
      <c r="G32" s="3" t="s">
        <v>2</v>
      </c>
      <c r="H32" s="2">
        <v>9</v>
      </c>
      <c r="I32" s="8">
        <v>31.4</v>
      </c>
      <c r="J32" s="8">
        <f t="shared" si="0"/>
        <v>18</v>
      </c>
      <c r="K32" s="8">
        <f t="shared" si="1"/>
        <v>45</v>
      </c>
      <c r="L32" s="8">
        <v>25</v>
      </c>
      <c r="M32" s="8">
        <f t="shared" si="2"/>
        <v>370.59999999999997</v>
      </c>
    </row>
    <row r="33" spans="1:13">
      <c r="A33" s="2">
        <v>31</v>
      </c>
      <c r="B33" s="2" t="s">
        <v>50</v>
      </c>
      <c r="C33" s="2" t="s">
        <v>132</v>
      </c>
      <c r="D33" s="2" t="s">
        <v>53</v>
      </c>
      <c r="E33" s="4" t="s">
        <v>77</v>
      </c>
      <c r="F33" s="2" t="s">
        <v>73</v>
      </c>
      <c r="G33" s="3" t="s">
        <v>2</v>
      </c>
      <c r="H33" s="2">
        <v>7</v>
      </c>
      <c r="I33" s="8">
        <v>31.4</v>
      </c>
      <c r="J33" s="8">
        <f t="shared" si="0"/>
        <v>14</v>
      </c>
      <c r="K33" s="8">
        <f t="shared" si="1"/>
        <v>35</v>
      </c>
      <c r="L33" s="8">
        <v>25</v>
      </c>
      <c r="M33" s="8">
        <f t="shared" si="2"/>
        <v>293.79999999999995</v>
      </c>
    </row>
    <row r="34" spans="1:13">
      <c r="A34" s="2">
        <v>32</v>
      </c>
      <c r="B34" s="2" t="s">
        <v>33</v>
      </c>
      <c r="C34" s="2" t="s">
        <v>117</v>
      </c>
      <c r="D34" s="2" t="s">
        <v>34</v>
      </c>
      <c r="E34" s="4" t="s">
        <v>77</v>
      </c>
      <c r="F34" s="2" t="s">
        <v>57</v>
      </c>
      <c r="G34" s="3" t="s">
        <v>2</v>
      </c>
      <c r="H34" s="2">
        <v>3</v>
      </c>
      <c r="I34" s="8">
        <v>60</v>
      </c>
      <c r="J34" s="8">
        <f t="shared" si="0"/>
        <v>6</v>
      </c>
      <c r="K34" s="8">
        <f t="shared" si="1"/>
        <v>15</v>
      </c>
      <c r="L34" s="8">
        <v>25</v>
      </c>
      <c r="M34" s="8">
        <f t="shared" si="2"/>
        <v>226</v>
      </c>
    </row>
    <row r="35" spans="1:13">
      <c r="A35" s="2">
        <v>33</v>
      </c>
      <c r="B35" s="2" t="s">
        <v>33</v>
      </c>
      <c r="C35" s="2" t="s">
        <v>118</v>
      </c>
      <c r="D35" s="2" t="s">
        <v>35</v>
      </c>
      <c r="E35" s="4" t="s">
        <v>77</v>
      </c>
      <c r="F35" s="2" t="s">
        <v>57</v>
      </c>
      <c r="G35" s="3" t="s">
        <v>2</v>
      </c>
      <c r="H35" s="2">
        <v>1</v>
      </c>
      <c r="I35" s="8">
        <v>60</v>
      </c>
      <c r="J35" s="8">
        <f t="shared" si="0"/>
        <v>2</v>
      </c>
      <c r="K35" s="8">
        <f t="shared" si="1"/>
        <v>5</v>
      </c>
      <c r="L35" s="8">
        <v>25</v>
      </c>
      <c r="M35" s="8">
        <f t="shared" si="2"/>
        <v>92</v>
      </c>
    </row>
    <row r="36" spans="1:13">
      <c r="A36" s="2">
        <v>34</v>
      </c>
      <c r="B36" s="2" t="s">
        <v>33</v>
      </c>
      <c r="C36" s="2" t="s">
        <v>119</v>
      </c>
      <c r="D36" s="2" t="s">
        <v>36</v>
      </c>
      <c r="E36" s="4" t="s">
        <v>77</v>
      </c>
      <c r="F36" s="2" t="s">
        <v>72</v>
      </c>
      <c r="G36" s="3" t="s">
        <v>2</v>
      </c>
      <c r="H36" s="2">
        <v>3</v>
      </c>
      <c r="I36" s="8">
        <v>31.4</v>
      </c>
      <c r="J36" s="8">
        <f t="shared" si="0"/>
        <v>6</v>
      </c>
      <c r="K36" s="8">
        <f t="shared" si="1"/>
        <v>15</v>
      </c>
      <c r="L36" s="8">
        <v>25</v>
      </c>
      <c r="M36" s="8">
        <f t="shared" si="2"/>
        <v>140.19999999999999</v>
      </c>
    </row>
    <row r="37" spans="1:13">
      <c r="A37" s="2">
        <v>35</v>
      </c>
      <c r="B37" s="2" t="s">
        <v>33</v>
      </c>
      <c r="C37" s="2" t="s">
        <v>133</v>
      </c>
      <c r="D37" s="2" t="s">
        <v>54</v>
      </c>
      <c r="E37" s="4" t="s">
        <v>77</v>
      </c>
      <c r="F37" s="2" t="s">
        <v>76</v>
      </c>
      <c r="G37" s="3" t="s">
        <v>2</v>
      </c>
      <c r="H37" s="2">
        <v>3</v>
      </c>
      <c r="I37" s="8">
        <v>34.700000000000003</v>
      </c>
      <c r="J37" s="8">
        <f t="shared" si="0"/>
        <v>6</v>
      </c>
      <c r="K37" s="8">
        <f t="shared" si="1"/>
        <v>15</v>
      </c>
      <c r="L37" s="8">
        <v>25</v>
      </c>
      <c r="M37" s="8">
        <f t="shared" si="2"/>
        <v>150.10000000000002</v>
      </c>
    </row>
    <row r="38" spans="1:13">
      <c r="A38" s="2">
        <v>36</v>
      </c>
      <c r="B38" s="2" t="s">
        <v>37</v>
      </c>
      <c r="C38" s="2" t="s">
        <v>120</v>
      </c>
      <c r="D38" s="2" t="s">
        <v>38</v>
      </c>
      <c r="E38" s="4" t="s">
        <v>77</v>
      </c>
      <c r="F38" s="2" t="s">
        <v>57</v>
      </c>
      <c r="G38" s="3" t="s">
        <v>2</v>
      </c>
      <c r="H38" s="2">
        <v>9</v>
      </c>
      <c r="I38" s="8">
        <v>60</v>
      </c>
      <c r="J38" s="8">
        <f t="shared" si="0"/>
        <v>18</v>
      </c>
      <c r="K38" s="8">
        <f t="shared" si="1"/>
        <v>45</v>
      </c>
      <c r="L38" s="8">
        <v>25</v>
      </c>
      <c r="M38" s="8">
        <f t="shared" si="2"/>
        <v>628</v>
      </c>
    </row>
    <row r="39" spans="1:13">
      <c r="A39" s="2">
        <v>37</v>
      </c>
      <c r="B39" s="2" t="s">
        <v>52</v>
      </c>
      <c r="C39" s="2" t="s">
        <v>134</v>
      </c>
      <c r="D39" s="2" t="s">
        <v>55</v>
      </c>
      <c r="E39" s="4" t="s">
        <v>77</v>
      </c>
      <c r="F39" s="2" t="s">
        <v>73</v>
      </c>
      <c r="G39" s="3" t="s">
        <v>2</v>
      </c>
      <c r="H39" s="2">
        <v>6</v>
      </c>
      <c r="I39" s="8">
        <v>31.4</v>
      </c>
      <c r="J39" s="8">
        <f t="shared" si="0"/>
        <v>12</v>
      </c>
      <c r="K39" s="8">
        <f t="shared" si="1"/>
        <v>30</v>
      </c>
      <c r="L39" s="8">
        <v>25</v>
      </c>
      <c r="M39" s="8">
        <f t="shared" si="2"/>
        <v>255.39999999999998</v>
      </c>
    </row>
    <row r="40" spans="1:13">
      <c r="A40" s="2">
        <v>38</v>
      </c>
      <c r="B40" s="2" t="s">
        <v>39</v>
      </c>
      <c r="C40" s="2" t="s">
        <v>121</v>
      </c>
      <c r="D40" s="2" t="s">
        <v>40</v>
      </c>
      <c r="E40" s="4" t="s">
        <v>77</v>
      </c>
      <c r="F40" s="2" t="s">
        <v>66</v>
      </c>
      <c r="G40" s="3" t="s">
        <v>2</v>
      </c>
      <c r="H40" s="2">
        <v>6</v>
      </c>
      <c r="I40" s="8">
        <v>31.4</v>
      </c>
      <c r="J40" s="8">
        <f t="shared" si="0"/>
        <v>12</v>
      </c>
      <c r="K40" s="8">
        <f t="shared" si="1"/>
        <v>30</v>
      </c>
      <c r="L40" s="8">
        <v>25</v>
      </c>
      <c r="M40" s="8">
        <f t="shared" si="2"/>
        <v>255.39999999999998</v>
      </c>
    </row>
    <row r="41" spans="1:13">
      <c r="A41" s="2">
        <v>39</v>
      </c>
      <c r="B41" s="2" t="s">
        <v>39</v>
      </c>
      <c r="C41" s="2" t="s">
        <v>135</v>
      </c>
      <c r="D41" s="2" t="s">
        <v>56</v>
      </c>
      <c r="E41" s="4" t="s">
        <v>77</v>
      </c>
      <c r="F41" s="2" t="s">
        <v>73</v>
      </c>
      <c r="G41" s="3" t="s">
        <v>2</v>
      </c>
      <c r="H41" s="2">
        <v>6</v>
      </c>
      <c r="I41" s="8">
        <v>31.4</v>
      </c>
      <c r="J41" s="8">
        <f t="shared" si="0"/>
        <v>12</v>
      </c>
      <c r="K41" s="8">
        <f t="shared" si="1"/>
        <v>30</v>
      </c>
      <c r="L41" s="8">
        <v>25</v>
      </c>
      <c r="M41" s="8">
        <f t="shared" si="2"/>
        <v>255.39999999999998</v>
      </c>
    </row>
    <row r="42" spans="1:13" s="1" customFormat="1" ht="15" customHeight="1">
      <c r="A42" s="14" t="s">
        <v>96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6"/>
      <c r="M42" s="10">
        <f>ROUND(SUM(M4:M41),0)</f>
        <v>13878</v>
      </c>
    </row>
    <row r="43" spans="1:13" s="12" customFormat="1" ht="15" customHeight="1">
      <c r="A43" s="17" t="s">
        <v>93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9"/>
      <c r="M43" s="11"/>
    </row>
    <row r="44" spans="1:13" s="12" customFormat="1" ht="15" customHeight="1">
      <c r="A44" s="17" t="s">
        <v>94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9"/>
      <c r="M44" s="11"/>
    </row>
    <row r="45" spans="1:13" s="12" customFormat="1" ht="30" customHeight="1">
      <c r="A45" s="20" t="s">
        <v>95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2"/>
    </row>
    <row r="46" spans="1:13">
      <c r="H46" s="13">
        <f>SUM(H4:H41)</f>
        <v>252</v>
      </c>
    </row>
  </sheetData>
  <sortState ref="B4:M41">
    <sortCondition ref="B4:B41"/>
  </sortState>
  <mergeCells count="8">
    <mergeCell ref="A42:L42"/>
    <mergeCell ref="A43:L43"/>
    <mergeCell ref="A44:L44"/>
    <mergeCell ref="A45:M45"/>
    <mergeCell ref="A1:H1"/>
    <mergeCell ref="I1:M1"/>
    <mergeCell ref="A2:H2"/>
    <mergeCell ref="I2:M2"/>
  </mergeCells>
  <pageMargins left="0.15748031496062992" right="0.15748031496062992" top="0.98425196850393704" bottom="0.74803149606299213" header="0.31496062992125984" footer="0.31496062992125984"/>
  <pageSetup paperSize="9" scale="96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Consignment</vt:lpstr>
      <vt:lpstr>Consignment!Print_Titles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2026-04-11T06:35:53Z</cp:lastPrinted>
  <dcterms:created xsi:type="dcterms:W3CDTF">2026-04-08T10:47:32Z</dcterms:created>
  <dcterms:modified xsi:type="dcterms:W3CDTF">2026-04-11T06:35:56Z</dcterms:modified>
</cp:coreProperties>
</file>