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7AA05BA1-4D0D-4AC2-BBEB-7C15D0D62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Invoice!$A$3:$J$39</definedName>
    <definedName name="_xlnm.Print_Titles" localSheetId="0">Invoice!$2:$3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H4" i="1"/>
  <c r="J4" i="1" s="1"/>
  <c r="J36" i="1" l="1"/>
</calcChain>
</file>

<file path=xl/sharedStrings.xml><?xml version="1.0" encoding="utf-8"?>
<sst xmlns="http://schemas.openxmlformats.org/spreadsheetml/2006/main" count="176" uniqueCount="106">
  <si>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</si>
  <si>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</si>
  <si>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</si>
  <si>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</si>
  <si>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</si>
  <si>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</si>
  <si>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</si>
  <si>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</si>
  <si>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</si>
  <si>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</si>
  <si>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</si>
  <si>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</si>
  <si>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</si>
  <si>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</si>
  <si>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</si>
  <si>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</si>
  <si>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</si>
  <si>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</si>
  <si>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</si>
  <si>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>JARKA</t>
  </si>
  <si>
    <t>UDALA</t>
  </si>
  <si>
    <t>Kindly, verify &amp; confirm within 7 days, else GST will be filed by 20th JULY, 2024.
GST to be paid by Consignor under Reverse Charge Mechanism(RCM) as per GST.</t>
  </si>
  <si>
    <t>PALLAHAT</t>
  </si>
  <si>
    <t>ITAMATI</t>
  </si>
  <si>
    <t xml:space="preserve">
G K  WAREHOUSING AND LOGISTICS
Address: GOPI KESHARI COMPLEX, 
BILRERUAN,HARIANTA-754025 ODISHA,9437245180
GST No : 21AALFG2882R1ZU
</t>
  </si>
  <si>
    <t>DIGAPAHANDI</t>
  </si>
  <si>
    <t>SALIPUR</t>
  </si>
  <si>
    <t>02/8/2024</t>
  </si>
  <si>
    <t>PL/JA/09863</t>
  </si>
  <si>
    <t>2121</t>
  </si>
  <si>
    <t>PL/JA/09865</t>
  </si>
  <si>
    <t>2074</t>
  </si>
  <si>
    <t>KHURDA</t>
  </si>
  <si>
    <t>PL/JA/09920</t>
  </si>
  <si>
    <t>2103/2101</t>
  </si>
  <si>
    <t>PL/JA/09926</t>
  </si>
  <si>
    <t>2108</t>
  </si>
  <si>
    <t>PL/JA/09927</t>
  </si>
  <si>
    <t>2107</t>
  </si>
  <si>
    <t>PL/JA/09938</t>
  </si>
  <si>
    <t>2021</t>
  </si>
  <si>
    <t>PL/JA/09939</t>
  </si>
  <si>
    <t>2046</t>
  </si>
  <si>
    <t>PL/JA/09940</t>
  </si>
  <si>
    <t>2077</t>
  </si>
  <si>
    <t>PL/JA/10038</t>
  </si>
  <si>
    <t>2130</t>
  </si>
  <si>
    <t>PL/JA/10039</t>
  </si>
  <si>
    <t>2112</t>
  </si>
  <si>
    <t>PL/JA/10046</t>
  </si>
  <si>
    <t>2060</t>
  </si>
  <si>
    <t>PL/JA/10070</t>
  </si>
  <si>
    <t>2048</t>
  </si>
  <si>
    <t>06/8/2024</t>
  </si>
  <si>
    <t>PL/JA/10257</t>
  </si>
  <si>
    <t>2161</t>
  </si>
  <si>
    <t>PL/JA/10258</t>
  </si>
  <si>
    <t>2164</t>
  </si>
  <si>
    <t>JAJPUR TOWN</t>
  </si>
  <si>
    <t>PL/JA/10266</t>
  </si>
  <si>
    <t>2053</t>
  </si>
  <si>
    <t>07/8/2024</t>
  </si>
  <si>
    <t>PL/JA/10467</t>
  </si>
  <si>
    <t>2167</t>
  </si>
  <si>
    <t>09/8/2024</t>
  </si>
  <si>
    <t>PL/JA/10634</t>
  </si>
  <si>
    <t>2189</t>
  </si>
  <si>
    <t>17/8/2024</t>
  </si>
  <si>
    <t>PL/JA/11124</t>
  </si>
  <si>
    <t>2261</t>
  </si>
  <si>
    <t>PL/JA/11186</t>
  </si>
  <si>
    <t>2262</t>
  </si>
  <si>
    <t>PL/JA/11247</t>
  </si>
  <si>
    <t>2265</t>
  </si>
  <si>
    <t>21/8/2024</t>
  </si>
  <si>
    <t>PL/JA/11389</t>
  </si>
  <si>
    <t>2299</t>
  </si>
  <si>
    <t>PL/JA/11500</t>
  </si>
  <si>
    <t>2295</t>
  </si>
  <si>
    <t>22/8/2024</t>
  </si>
  <si>
    <t>PL/JA/11499</t>
  </si>
  <si>
    <t>2317</t>
  </si>
  <si>
    <t>PL/JA/11541</t>
  </si>
  <si>
    <t>2320</t>
  </si>
  <si>
    <t>23/8/2024</t>
  </si>
  <si>
    <t>PL/JA/11832</t>
  </si>
  <si>
    <t>2347</t>
  </si>
  <si>
    <t>30/8/2024</t>
  </si>
  <si>
    <t>PL/JA/12411</t>
  </si>
  <si>
    <t>2445</t>
  </si>
  <si>
    <t>PL/JA/12465</t>
  </si>
  <si>
    <t>2456</t>
  </si>
  <si>
    <t>PL/JA/12836</t>
  </si>
  <si>
    <t>2444</t>
  </si>
  <si>
    <t>31/8/2024</t>
  </si>
  <si>
    <t>PL/JA/12610</t>
  </si>
  <si>
    <t>2472</t>
  </si>
  <si>
    <t>PL/JA/12630</t>
  </si>
  <si>
    <t>2494</t>
  </si>
  <si>
    <t>PL/JA/12663</t>
  </si>
  <si>
    <t>2493</t>
  </si>
  <si>
    <t>SOHELA</t>
  </si>
  <si>
    <t>PL/JA/12859</t>
  </si>
  <si>
    <t>2489</t>
  </si>
  <si>
    <t>(RUPEES FIFTEEN THOUSAND TWENTY NINE ONLY)</t>
  </si>
  <si>
    <t xml:space="preserve">Bill Date: 31/08/2024
Bill NO. : 17645
Total Amount: 15029.00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</si>
</sst>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 wrapText="1"/>
    </xf>
    <xf numFmtId="0" fontId="2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914400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924299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N2" sqref="N2"/>
    </sheetView>
  </sheetViews>
  <sheetFormatPr defaultRowHeight="15"/>
  <cols>
    <col min="1" max="1" width="4.5703125" style="1" customWidth="1"/>
    <col min="2" max="2" width="10.42578125" style="1" customWidth="1"/>
    <col min="3" max="3" width="12.42578125" style="1" customWidth="1"/>
    <col min="4" max="4" width="10.7109375" style="1" customWidth="1"/>
    <col min="5" max="5" width="7.140625" style="1" customWidth="1"/>
    <col min="6" max="6" width="15.28515625" style="1" customWidth="1"/>
    <col min="7" max="7" width="6.5703125" style="1" customWidth="1"/>
    <col min="8" max="9" width="7" style="2" customWidth="1"/>
    <col min="10" max="10" width="8.5703125" style="2" bestFit="1" customWidth="1"/>
    <col min="11" max="16384" width="9.140625" style="1"/>
  </cols>
  <sheetData>
    <row r="1" spans="1:12" ht="83.25" customHeight="1">
      <c r="A1" s="19"/>
      <c r="B1" s="19"/>
      <c r="C1" s="19"/>
      <c r="D1" s="19"/>
      <c r="E1" s="19"/>
      <c r="F1" s="19"/>
      <c r="G1" s="18" t="s">
        <v>18</v>
      </c>
      <c r="H1" s="18"/>
      <c r="I1" s="18"/>
      <c r="J1" s="18"/>
    </row>
    <row r="2" spans="1:12" s="4" customFormat="1" ht="78" customHeight="1">
      <c r="A2" s="20" t="s">
        <v>24</v>
      </c>
      <c r="B2" s="21"/>
      <c r="C2" s="21"/>
      <c r="D2" s="21"/>
      <c r="E2" s="21"/>
      <c r="F2" s="22"/>
      <c r="G2" s="18" t="s">
        <v>105</v>
      </c>
      <c r="H2" s="18"/>
      <c r="I2" s="18"/>
      <c r="J2" s="18"/>
      <c r="L2" s="13"/>
    </row>
    <row r="3" spans="1:12" s="4" customFormat="1" ht="15.95" customHeight="1">
      <c r="A3" s="11" t="s">
        <v>14</v>
      </c>
      <c r="B3" s="11" t="s">
        <v>15</v>
      </c>
      <c r="C3" s="11" t="s">
        <v>16</v>
      </c>
      <c r="D3" s="11" t="s">
        <v>10</v>
      </c>
      <c r="E3" s="11" t="s">
        <v>7</v>
      </c>
      <c r="F3" s="11" t="s">
        <v>9</v>
      </c>
      <c r="G3" s="11" t="s">
        <v>11</v>
      </c>
      <c r="H3" s="12" t="s">
        <v>12</v>
      </c>
      <c r="I3" s="12" t="s">
        <v>17</v>
      </c>
      <c r="J3" s="12" t="s">
        <v>13</v>
      </c>
    </row>
    <row r="4" spans="1:12" s="4" customFormat="1" ht="15.95" customHeight="1">
      <c r="A4" s="6">
        <v>1</v>
      </c>
      <c r="B4" s="7" t="s">
        <v>27</v>
      </c>
      <c r="C4" s="7" t="s">
        <v>28</v>
      </c>
      <c r="D4" s="7" t="s">
        <v>29</v>
      </c>
      <c r="E4" s="14" t="s">
        <v>8</v>
      </c>
      <c r="F4" s="7" t="s">
        <v>22</v>
      </c>
      <c r="G4" s="7">
        <v>3</v>
      </c>
      <c r="H4" s="8">
        <f>VLOOKUP(F4,'[1]EMAMI LTD'!$C$4:$D$110,2,FALSE)</f>
        <v>29</v>
      </c>
      <c r="I4" s="8">
        <v>25</v>
      </c>
      <c r="J4" s="8">
        <f t="shared" ref="J4:J35" si="0">G4*H4+I4</f>
        <v>112</v>
      </c>
    </row>
    <row r="5" spans="1:12" s="4" customFormat="1" ht="15.95" customHeight="1">
      <c r="A5" s="6">
        <f>A4+1</f>
        <v>2</v>
      </c>
      <c r="B5" s="7" t="s">
        <v>27</v>
      </c>
      <c r="C5" s="7" t="s">
        <v>30</v>
      </c>
      <c r="D5" s="7" t="s">
        <v>31</v>
      </c>
      <c r="E5" s="14" t="s">
        <v>8</v>
      </c>
      <c r="F5" s="7" t="s">
        <v>32</v>
      </c>
      <c r="G5" s="7">
        <v>1</v>
      </c>
      <c r="H5" s="8">
        <f>VLOOKUP(F5,'[1]EMAMI LTD'!$C$4:$D$110,2,FALSE)</f>
        <v>29</v>
      </c>
      <c r="I5" s="8">
        <v>25</v>
      </c>
      <c r="J5" s="8">
        <f t="shared" si="0"/>
        <v>54</v>
      </c>
    </row>
    <row r="6" spans="1:12" s="4" customFormat="1" ht="15.95" customHeight="1">
      <c r="A6" s="6">
        <f t="shared" ref="A6:A35" si="1">A5+1</f>
        <v>3</v>
      </c>
      <c r="B6" s="7" t="s">
        <v>27</v>
      </c>
      <c r="C6" s="7" t="s">
        <v>33</v>
      </c>
      <c r="D6" s="7" t="s">
        <v>34</v>
      </c>
      <c r="E6" s="14" t="s">
        <v>8</v>
      </c>
      <c r="F6" s="7" t="s">
        <v>2</v>
      </c>
      <c r="G6" s="7">
        <v>57</v>
      </c>
      <c r="H6" s="8">
        <f>VLOOKUP(F6,'[1]EMAMI LTD'!$C$4:$D$110,2,FALSE)</f>
        <v>29</v>
      </c>
      <c r="I6" s="8">
        <v>25</v>
      </c>
      <c r="J6" s="8">
        <f t="shared" si="0"/>
        <v>1678</v>
      </c>
    </row>
    <row r="7" spans="1:12" s="4" customFormat="1" ht="15.95" customHeight="1">
      <c r="A7" s="6">
        <f t="shared" si="1"/>
        <v>4</v>
      </c>
      <c r="B7" s="7" t="s">
        <v>27</v>
      </c>
      <c r="C7" s="7" t="s">
        <v>35</v>
      </c>
      <c r="D7" s="7" t="s">
        <v>36</v>
      </c>
      <c r="E7" s="14" t="s">
        <v>8</v>
      </c>
      <c r="F7" s="7" t="s">
        <v>20</v>
      </c>
      <c r="G7" s="7">
        <v>2</v>
      </c>
      <c r="H7" s="8">
        <f>VLOOKUP(F7,'[1]EMAMI LTD'!$C$4:$D$110,2,FALSE)</f>
        <v>32</v>
      </c>
      <c r="I7" s="8">
        <v>25</v>
      </c>
      <c r="J7" s="8">
        <f t="shared" si="0"/>
        <v>89</v>
      </c>
    </row>
    <row r="8" spans="1:12" s="4" customFormat="1" ht="15.95" customHeight="1">
      <c r="A8" s="6">
        <f t="shared" si="1"/>
        <v>5</v>
      </c>
      <c r="B8" s="7" t="s">
        <v>27</v>
      </c>
      <c r="C8" s="7" t="s">
        <v>37</v>
      </c>
      <c r="D8" s="7" t="s">
        <v>38</v>
      </c>
      <c r="E8" s="14" t="s">
        <v>8</v>
      </c>
      <c r="F8" s="7" t="s">
        <v>20</v>
      </c>
      <c r="G8" s="7">
        <v>53</v>
      </c>
      <c r="H8" s="8">
        <f>VLOOKUP(F8,'[1]EMAMI LTD'!$C$4:$D$110,2,FALSE)</f>
        <v>32</v>
      </c>
      <c r="I8" s="8">
        <v>25</v>
      </c>
      <c r="J8" s="8">
        <f t="shared" si="0"/>
        <v>1721</v>
      </c>
    </row>
    <row r="9" spans="1:12" s="4" customFormat="1" ht="15.95" customHeight="1">
      <c r="A9" s="6">
        <f t="shared" si="1"/>
        <v>6</v>
      </c>
      <c r="B9" s="7" t="s">
        <v>27</v>
      </c>
      <c r="C9" s="7" t="s">
        <v>39</v>
      </c>
      <c r="D9" s="7" t="s">
        <v>40</v>
      </c>
      <c r="E9" s="14" t="s">
        <v>8</v>
      </c>
      <c r="F9" s="7" t="s">
        <v>6</v>
      </c>
      <c r="G9" s="7">
        <v>26</v>
      </c>
      <c r="H9" s="8">
        <f>VLOOKUP(F9,'[1]EMAMI LTD'!$C$4:$D$110,2,FALSE)</f>
        <v>32</v>
      </c>
      <c r="I9" s="8">
        <v>25</v>
      </c>
      <c r="J9" s="8">
        <f t="shared" si="0"/>
        <v>857</v>
      </c>
    </row>
    <row r="10" spans="1:12" s="4" customFormat="1" ht="15.95" customHeight="1">
      <c r="A10" s="6">
        <f t="shared" si="1"/>
        <v>7</v>
      </c>
      <c r="B10" s="7" t="s">
        <v>27</v>
      </c>
      <c r="C10" s="7" t="s">
        <v>41</v>
      </c>
      <c r="D10" s="7" t="s">
        <v>42</v>
      </c>
      <c r="E10" s="14" t="s">
        <v>8</v>
      </c>
      <c r="F10" s="7" t="s">
        <v>6</v>
      </c>
      <c r="G10" s="7">
        <v>2</v>
      </c>
      <c r="H10" s="8">
        <f>VLOOKUP(F10,'[1]EMAMI LTD'!$C$4:$D$110,2,FALSE)</f>
        <v>32</v>
      </c>
      <c r="I10" s="8">
        <v>25</v>
      </c>
      <c r="J10" s="8">
        <f t="shared" si="0"/>
        <v>89</v>
      </c>
    </row>
    <row r="11" spans="1:12" s="4" customFormat="1" ht="15.95" customHeight="1">
      <c r="A11" s="6">
        <f t="shared" si="1"/>
        <v>8</v>
      </c>
      <c r="B11" s="7" t="s">
        <v>27</v>
      </c>
      <c r="C11" s="7" t="s">
        <v>43</v>
      </c>
      <c r="D11" s="7" t="s">
        <v>44</v>
      </c>
      <c r="E11" s="14" t="s">
        <v>8</v>
      </c>
      <c r="F11" s="7" t="s">
        <v>6</v>
      </c>
      <c r="G11" s="7">
        <v>2</v>
      </c>
      <c r="H11" s="8">
        <f>VLOOKUP(F11,'[1]EMAMI LTD'!$C$4:$D$110,2,FALSE)</f>
        <v>32</v>
      </c>
      <c r="I11" s="8">
        <v>25</v>
      </c>
      <c r="J11" s="8">
        <f t="shared" si="0"/>
        <v>89</v>
      </c>
    </row>
    <row r="12" spans="1:12" s="4" customFormat="1" ht="15.95" customHeight="1">
      <c r="A12" s="6">
        <f t="shared" si="1"/>
        <v>9</v>
      </c>
      <c r="B12" s="7" t="s">
        <v>27</v>
      </c>
      <c r="C12" s="7" t="s">
        <v>45</v>
      </c>
      <c r="D12" s="7" t="s">
        <v>46</v>
      </c>
      <c r="E12" s="14" t="s">
        <v>8</v>
      </c>
      <c r="F12" s="7" t="s">
        <v>1</v>
      </c>
      <c r="G12" s="7">
        <v>2</v>
      </c>
      <c r="H12" s="8">
        <f>VLOOKUP(F12,'[1]EMAMI LTD'!$C$4:$D$110,2,FALSE)</f>
        <v>32</v>
      </c>
      <c r="I12" s="8">
        <v>25</v>
      </c>
      <c r="J12" s="8">
        <f t="shared" si="0"/>
        <v>89</v>
      </c>
    </row>
    <row r="13" spans="1:12" s="4" customFormat="1" ht="15.95" customHeight="1">
      <c r="A13" s="6">
        <f t="shared" si="1"/>
        <v>10</v>
      </c>
      <c r="B13" s="7" t="s">
        <v>27</v>
      </c>
      <c r="C13" s="7" t="s">
        <v>47</v>
      </c>
      <c r="D13" s="7" t="s">
        <v>48</v>
      </c>
      <c r="E13" s="14" t="s">
        <v>8</v>
      </c>
      <c r="F13" s="7" t="s">
        <v>1</v>
      </c>
      <c r="G13" s="7">
        <v>2</v>
      </c>
      <c r="H13" s="8">
        <f>VLOOKUP(F13,'[1]EMAMI LTD'!$C$4:$D$110,2,FALSE)</f>
        <v>32</v>
      </c>
      <c r="I13" s="8">
        <v>25</v>
      </c>
      <c r="J13" s="8">
        <f t="shared" si="0"/>
        <v>89</v>
      </c>
    </row>
    <row r="14" spans="1:12" s="4" customFormat="1" ht="15.95" customHeight="1">
      <c r="A14" s="6">
        <f t="shared" si="1"/>
        <v>11</v>
      </c>
      <c r="B14" s="7" t="s">
        <v>27</v>
      </c>
      <c r="C14" s="7" t="s">
        <v>49</v>
      </c>
      <c r="D14" s="7" t="s">
        <v>50</v>
      </c>
      <c r="E14" s="14" t="s">
        <v>8</v>
      </c>
      <c r="F14" s="7" t="s">
        <v>1</v>
      </c>
      <c r="G14" s="7">
        <v>12</v>
      </c>
      <c r="H14" s="8">
        <f>VLOOKUP(F14,'[1]EMAMI LTD'!$C$4:$D$110,2,FALSE)</f>
        <v>32</v>
      </c>
      <c r="I14" s="8">
        <v>25</v>
      </c>
      <c r="J14" s="8">
        <f t="shared" si="0"/>
        <v>409</v>
      </c>
    </row>
    <row r="15" spans="1:12" s="4" customFormat="1" ht="15.95" customHeight="1">
      <c r="A15" s="6">
        <f t="shared" si="1"/>
        <v>12</v>
      </c>
      <c r="B15" s="7" t="s">
        <v>27</v>
      </c>
      <c r="C15" s="7" t="s">
        <v>51</v>
      </c>
      <c r="D15" s="7" t="s">
        <v>52</v>
      </c>
      <c r="E15" s="14" t="s">
        <v>8</v>
      </c>
      <c r="F15" s="7" t="s">
        <v>32</v>
      </c>
      <c r="G15" s="7">
        <v>1</v>
      </c>
      <c r="H15" s="8">
        <f>VLOOKUP(F15,'[1]EMAMI LTD'!$C$4:$D$110,2,FALSE)</f>
        <v>29</v>
      </c>
      <c r="I15" s="8">
        <v>25</v>
      </c>
      <c r="J15" s="8">
        <f t="shared" si="0"/>
        <v>54</v>
      </c>
    </row>
    <row r="16" spans="1:12" s="4" customFormat="1" ht="15.95" customHeight="1">
      <c r="A16" s="6">
        <f t="shared" si="1"/>
        <v>13</v>
      </c>
      <c r="B16" s="7" t="s">
        <v>53</v>
      </c>
      <c r="C16" s="7" t="s">
        <v>54</v>
      </c>
      <c r="D16" s="7" t="s">
        <v>55</v>
      </c>
      <c r="E16" s="14" t="s">
        <v>8</v>
      </c>
      <c r="F16" s="7" t="s">
        <v>2</v>
      </c>
      <c r="G16" s="7">
        <v>10</v>
      </c>
      <c r="H16" s="8">
        <f>VLOOKUP(F16,'[1]EMAMI LTD'!$C$4:$D$110,2,FALSE)</f>
        <v>29</v>
      </c>
      <c r="I16" s="8">
        <v>25</v>
      </c>
      <c r="J16" s="8">
        <f t="shared" si="0"/>
        <v>315</v>
      </c>
    </row>
    <row r="17" spans="1:10" s="4" customFormat="1" ht="15.95" customHeight="1">
      <c r="A17" s="6">
        <f t="shared" si="1"/>
        <v>14</v>
      </c>
      <c r="B17" s="7" t="s">
        <v>53</v>
      </c>
      <c r="C17" s="7" t="s">
        <v>56</v>
      </c>
      <c r="D17" s="7" t="s">
        <v>57</v>
      </c>
      <c r="E17" s="14" t="s">
        <v>8</v>
      </c>
      <c r="F17" s="7" t="s">
        <v>58</v>
      </c>
      <c r="G17" s="7">
        <v>11</v>
      </c>
      <c r="H17" s="8">
        <f>VLOOKUP(F17,'[1]EMAMI LTD'!$C$4:$D$110,2,FALSE)</f>
        <v>29</v>
      </c>
      <c r="I17" s="8">
        <v>25</v>
      </c>
      <c r="J17" s="8">
        <f t="shared" si="0"/>
        <v>344</v>
      </c>
    </row>
    <row r="18" spans="1:10" s="4" customFormat="1" ht="15.95" customHeight="1">
      <c r="A18" s="6">
        <f t="shared" si="1"/>
        <v>15</v>
      </c>
      <c r="B18" s="7" t="s">
        <v>53</v>
      </c>
      <c r="C18" s="7" t="s">
        <v>59</v>
      </c>
      <c r="D18" s="7" t="s">
        <v>60</v>
      </c>
      <c r="E18" s="14" t="s">
        <v>8</v>
      </c>
      <c r="F18" s="7" t="s">
        <v>6</v>
      </c>
      <c r="G18" s="7">
        <v>1</v>
      </c>
      <c r="H18" s="8">
        <f>VLOOKUP(F18,'[1]EMAMI LTD'!$C$4:$D$110,2,FALSE)</f>
        <v>32</v>
      </c>
      <c r="I18" s="8">
        <v>25</v>
      </c>
      <c r="J18" s="8">
        <f t="shared" si="0"/>
        <v>57</v>
      </c>
    </row>
    <row r="19" spans="1:10" s="4" customFormat="1" ht="15.95" customHeight="1">
      <c r="A19" s="6">
        <f t="shared" si="1"/>
        <v>16</v>
      </c>
      <c r="B19" s="7" t="s">
        <v>61</v>
      </c>
      <c r="C19" s="7" t="s">
        <v>62</v>
      </c>
      <c r="D19" s="7" t="s">
        <v>63</v>
      </c>
      <c r="E19" s="14" t="s">
        <v>8</v>
      </c>
      <c r="F19" s="7" t="s">
        <v>6</v>
      </c>
      <c r="G19" s="7">
        <v>16</v>
      </c>
      <c r="H19" s="8">
        <f>VLOOKUP(F19,'[1]EMAMI LTD'!$C$4:$D$110,2,FALSE)</f>
        <v>32</v>
      </c>
      <c r="I19" s="8">
        <v>25</v>
      </c>
      <c r="J19" s="8">
        <f t="shared" si="0"/>
        <v>537</v>
      </c>
    </row>
    <row r="20" spans="1:10" s="4" customFormat="1" ht="15.95" customHeight="1">
      <c r="A20" s="6">
        <f t="shared" si="1"/>
        <v>17</v>
      </c>
      <c r="B20" s="7" t="s">
        <v>64</v>
      </c>
      <c r="C20" s="7" t="s">
        <v>65</v>
      </c>
      <c r="D20" s="7" t="s">
        <v>66</v>
      </c>
      <c r="E20" s="14" t="s">
        <v>8</v>
      </c>
      <c r="F20" s="7" t="s">
        <v>26</v>
      </c>
      <c r="G20" s="7">
        <v>14</v>
      </c>
      <c r="H20" s="8">
        <f>VLOOKUP(F20,'[1]EMAMI LTD'!$C$4:$D$110,2,FALSE)</f>
        <v>29</v>
      </c>
      <c r="I20" s="8">
        <v>25</v>
      </c>
      <c r="J20" s="8">
        <f t="shared" si="0"/>
        <v>431</v>
      </c>
    </row>
    <row r="21" spans="1:10" s="4" customFormat="1" ht="15.95" customHeight="1">
      <c r="A21" s="6">
        <f t="shared" si="1"/>
        <v>18</v>
      </c>
      <c r="B21" s="7" t="s">
        <v>67</v>
      </c>
      <c r="C21" s="7" t="s">
        <v>68</v>
      </c>
      <c r="D21" s="7" t="s">
        <v>69</v>
      </c>
      <c r="E21" s="14" t="s">
        <v>8</v>
      </c>
      <c r="F21" s="7" t="s">
        <v>19</v>
      </c>
      <c r="G21" s="7">
        <v>13</v>
      </c>
      <c r="H21" s="8">
        <f>VLOOKUP(F21,'[1]EMAMI LTD'!$C$4:$D$110,2,FALSE)</f>
        <v>29</v>
      </c>
      <c r="I21" s="8">
        <v>25</v>
      </c>
      <c r="J21" s="8">
        <f t="shared" si="0"/>
        <v>402</v>
      </c>
    </row>
    <row r="22" spans="1:10" s="4" customFormat="1" ht="15.95" customHeight="1">
      <c r="A22" s="6">
        <f t="shared" si="1"/>
        <v>19</v>
      </c>
      <c r="B22" s="7" t="s">
        <v>67</v>
      </c>
      <c r="C22" s="7" t="s">
        <v>70</v>
      </c>
      <c r="D22" s="7" t="s">
        <v>71</v>
      </c>
      <c r="E22" s="14" t="s">
        <v>8</v>
      </c>
      <c r="F22" s="7" t="s">
        <v>6</v>
      </c>
      <c r="G22" s="7">
        <v>23</v>
      </c>
      <c r="H22" s="8">
        <f>VLOOKUP(F22,'[1]EMAMI LTD'!$C$4:$D$110,2,FALSE)</f>
        <v>32</v>
      </c>
      <c r="I22" s="8">
        <v>25</v>
      </c>
      <c r="J22" s="8">
        <f t="shared" si="0"/>
        <v>761</v>
      </c>
    </row>
    <row r="23" spans="1:10" s="4" customFormat="1" ht="15.95" customHeight="1">
      <c r="A23" s="6">
        <f t="shared" si="1"/>
        <v>20</v>
      </c>
      <c r="B23" s="7" t="s">
        <v>67</v>
      </c>
      <c r="C23" s="7" t="s">
        <v>72</v>
      </c>
      <c r="D23" s="7" t="s">
        <v>73</v>
      </c>
      <c r="E23" s="14" t="s">
        <v>8</v>
      </c>
      <c r="F23" s="7" t="s">
        <v>4</v>
      </c>
      <c r="G23" s="7">
        <v>14</v>
      </c>
      <c r="H23" s="8">
        <f>VLOOKUP(F23,'[1]EMAMI LTD'!$C$4:$D$110,2,FALSE)</f>
        <v>29</v>
      </c>
      <c r="I23" s="8">
        <v>25</v>
      </c>
      <c r="J23" s="8">
        <f t="shared" si="0"/>
        <v>431</v>
      </c>
    </row>
    <row r="24" spans="1:10" s="4" customFormat="1" ht="15.95" customHeight="1">
      <c r="A24" s="6">
        <f t="shared" si="1"/>
        <v>21</v>
      </c>
      <c r="B24" s="7" t="s">
        <v>74</v>
      </c>
      <c r="C24" s="7" t="s">
        <v>75</v>
      </c>
      <c r="D24" s="7" t="s">
        <v>76</v>
      </c>
      <c r="E24" s="14" t="s">
        <v>8</v>
      </c>
      <c r="F24" s="7" t="s">
        <v>5</v>
      </c>
      <c r="G24" s="7">
        <v>6</v>
      </c>
      <c r="H24" s="8">
        <f>VLOOKUP(F24,'[1]EMAMI LTD'!$C$4:$D$110,2,FALSE)</f>
        <v>29</v>
      </c>
      <c r="I24" s="8">
        <v>25</v>
      </c>
      <c r="J24" s="8">
        <f t="shared" si="0"/>
        <v>199</v>
      </c>
    </row>
    <row r="25" spans="1:10" s="4" customFormat="1" ht="15.95" customHeight="1">
      <c r="A25" s="6">
        <f t="shared" si="1"/>
        <v>22</v>
      </c>
      <c r="B25" s="7" t="s">
        <v>74</v>
      </c>
      <c r="C25" s="7" t="s">
        <v>77</v>
      </c>
      <c r="D25" s="7" t="s">
        <v>78</v>
      </c>
      <c r="E25" s="14" t="s">
        <v>8</v>
      </c>
      <c r="F25" s="7" t="s">
        <v>22</v>
      </c>
      <c r="G25" s="7">
        <v>5</v>
      </c>
      <c r="H25" s="8">
        <f>VLOOKUP(F25,'[1]EMAMI LTD'!$C$4:$D$110,2,FALSE)</f>
        <v>29</v>
      </c>
      <c r="I25" s="8">
        <v>25</v>
      </c>
      <c r="J25" s="8">
        <f t="shared" si="0"/>
        <v>170</v>
      </c>
    </row>
    <row r="26" spans="1:10" s="4" customFormat="1" ht="15.95" customHeight="1">
      <c r="A26" s="6">
        <f t="shared" si="1"/>
        <v>23</v>
      </c>
      <c r="B26" s="7" t="s">
        <v>79</v>
      </c>
      <c r="C26" s="7" t="s">
        <v>80</v>
      </c>
      <c r="D26" s="7" t="s">
        <v>81</v>
      </c>
      <c r="E26" s="14" t="s">
        <v>8</v>
      </c>
      <c r="F26" s="7" t="s">
        <v>22</v>
      </c>
      <c r="G26" s="7">
        <v>12</v>
      </c>
      <c r="H26" s="8">
        <f>VLOOKUP(F26,'[1]EMAMI LTD'!$C$4:$D$110,2,FALSE)</f>
        <v>29</v>
      </c>
      <c r="I26" s="8">
        <v>25</v>
      </c>
      <c r="J26" s="8">
        <f t="shared" si="0"/>
        <v>373</v>
      </c>
    </row>
    <row r="27" spans="1:10" s="4" customFormat="1" ht="15.95" customHeight="1">
      <c r="A27" s="6">
        <f t="shared" si="1"/>
        <v>24</v>
      </c>
      <c r="B27" s="7" t="s">
        <v>79</v>
      </c>
      <c r="C27" s="7" t="s">
        <v>82</v>
      </c>
      <c r="D27" s="7" t="s">
        <v>83</v>
      </c>
      <c r="E27" s="14" t="s">
        <v>8</v>
      </c>
      <c r="F27" s="7" t="s">
        <v>6</v>
      </c>
      <c r="G27" s="7">
        <v>16</v>
      </c>
      <c r="H27" s="8">
        <f>VLOOKUP(F27,'[1]EMAMI LTD'!$C$4:$D$110,2,FALSE)</f>
        <v>32</v>
      </c>
      <c r="I27" s="8">
        <v>25</v>
      </c>
      <c r="J27" s="8">
        <f t="shared" si="0"/>
        <v>537</v>
      </c>
    </row>
    <row r="28" spans="1:10" s="4" customFormat="1" ht="15.95" customHeight="1">
      <c r="A28" s="6">
        <f t="shared" si="1"/>
        <v>25</v>
      </c>
      <c r="B28" s="7" t="s">
        <v>84</v>
      </c>
      <c r="C28" s="7" t="s">
        <v>85</v>
      </c>
      <c r="D28" s="7" t="s">
        <v>86</v>
      </c>
      <c r="E28" s="14" t="s">
        <v>8</v>
      </c>
      <c r="F28" s="7" t="s">
        <v>6</v>
      </c>
      <c r="G28" s="7">
        <v>20</v>
      </c>
      <c r="H28" s="8">
        <f>VLOOKUP(F28,'[1]EMAMI LTD'!$C$4:$D$110,2,FALSE)</f>
        <v>32</v>
      </c>
      <c r="I28" s="8">
        <v>25</v>
      </c>
      <c r="J28" s="8">
        <f t="shared" si="0"/>
        <v>665</v>
      </c>
    </row>
    <row r="29" spans="1:10" s="4" customFormat="1" ht="15.95" customHeight="1">
      <c r="A29" s="6">
        <f t="shared" si="1"/>
        <v>26</v>
      </c>
      <c r="B29" s="7" t="s">
        <v>87</v>
      </c>
      <c r="C29" s="7" t="s">
        <v>88</v>
      </c>
      <c r="D29" s="7" t="s">
        <v>89</v>
      </c>
      <c r="E29" s="14" t="s">
        <v>8</v>
      </c>
      <c r="F29" s="7" t="s">
        <v>6</v>
      </c>
      <c r="G29" s="7">
        <v>5</v>
      </c>
      <c r="H29" s="8">
        <f>VLOOKUP(F29,'[1]EMAMI LTD'!$C$4:$D$110,2,FALSE)</f>
        <v>32</v>
      </c>
      <c r="I29" s="8">
        <v>25</v>
      </c>
      <c r="J29" s="8">
        <f t="shared" si="0"/>
        <v>185</v>
      </c>
    </row>
    <row r="30" spans="1:10" s="4" customFormat="1" ht="15.95" customHeight="1">
      <c r="A30" s="6">
        <f t="shared" si="1"/>
        <v>27</v>
      </c>
      <c r="B30" s="7" t="s">
        <v>87</v>
      </c>
      <c r="C30" s="7" t="s">
        <v>90</v>
      </c>
      <c r="D30" s="7" t="s">
        <v>91</v>
      </c>
      <c r="E30" s="14" t="s">
        <v>8</v>
      </c>
      <c r="F30" s="7" t="s">
        <v>3</v>
      </c>
      <c r="G30" s="7">
        <v>7</v>
      </c>
      <c r="H30" s="8">
        <f>VLOOKUP(F30,'[1]EMAMI LTD'!$C$4:$D$110,2,FALSE)</f>
        <v>32</v>
      </c>
      <c r="I30" s="8">
        <v>25</v>
      </c>
      <c r="J30" s="8">
        <f t="shared" si="0"/>
        <v>249</v>
      </c>
    </row>
    <row r="31" spans="1:10" s="4" customFormat="1" ht="15.95" customHeight="1">
      <c r="A31" s="6">
        <f t="shared" si="1"/>
        <v>28</v>
      </c>
      <c r="B31" s="7" t="s">
        <v>87</v>
      </c>
      <c r="C31" s="7" t="s">
        <v>92</v>
      </c>
      <c r="D31" s="7" t="s">
        <v>93</v>
      </c>
      <c r="E31" s="14" t="s">
        <v>8</v>
      </c>
      <c r="F31" s="7" t="s">
        <v>25</v>
      </c>
      <c r="G31" s="7">
        <v>9</v>
      </c>
      <c r="H31" s="8">
        <f>VLOOKUP(F31,'[1]EMAMI LTD'!$C$4:$D$110,2,FALSE)</f>
        <v>32</v>
      </c>
      <c r="I31" s="8">
        <v>25</v>
      </c>
      <c r="J31" s="8">
        <f t="shared" si="0"/>
        <v>313</v>
      </c>
    </row>
    <row r="32" spans="1:10" s="4" customFormat="1" ht="15.95" customHeight="1">
      <c r="A32" s="6">
        <f t="shared" si="1"/>
        <v>29</v>
      </c>
      <c r="B32" s="7" t="s">
        <v>94</v>
      </c>
      <c r="C32" s="7" t="s">
        <v>95</v>
      </c>
      <c r="D32" s="7" t="s">
        <v>96</v>
      </c>
      <c r="E32" s="14" t="s">
        <v>8</v>
      </c>
      <c r="F32" s="7" t="s">
        <v>6</v>
      </c>
      <c r="G32" s="7">
        <v>3</v>
      </c>
      <c r="H32" s="8">
        <f>VLOOKUP(F32,'[1]EMAMI LTD'!$C$4:$D$110,2,FALSE)</f>
        <v>32</v>
      </c>
      <c r="I32" s="8">
        <v>25</v>
      </c>
      <c r="J32" s="8">
        <f t="shared" si="0"/>
        <v>121</v>
      </c>
    </row>
    <row r="33" spans="1:10" s="4" customFormat="1" ht="15.95" customHeight="1">
      <c r="A33" s="6">
        <f t="shared" si="1"/>
        <v>30</v>
      </c>
      <c r="B33" s="7" t="s">
        <v>94</v>
      </c>
      <c r="C33" s="7" t="s">
        <v>97</v>
      </c>
      <c r="D33" s="7" t="s">
        <v>98</v>
      </c>
      <c r="E33" s="14" t="s">
        <v>8</v>
      </c>
      <c r="F33" s="7" t="s">
        <v>23</v>
      </c>
      <c r="G33" s="7">
        <v>71</v>
      </c>
      <c r="H33" s="8">
        <f>VLOOKUP(F33,'[1]EMAMI LTD'!$C$4:$D$110,2,FALSE)</f>
        <v>29</v>
      </c>
      <c r="I33" s="8">
        <v>25</v>
      </c>
      <c r="J33" s="8">
        <f t="shared" si="0"/>
        <v>2084</v>
      </c>
    </row>
    <row r="34" spans="1:10" s="4" customFormat="1" ht="15.95" customHeight="1">
      <c r="A34" s="6">
        <f t="shared" si="1"/>
        <v>31</v>
      </c>
      <c r="B34" s="7" t="s">
        <v>94</v>
      </c>
      <c r="C34" s="7" t="s">
        <v>99</v>
      </c>
      <c r="D34" s="7" t="s">
        <v>100</v>
      </c>
      <c r="E34" s="14" t="s">
        <v>8</v>
      </c>
      <c r="F34" s="7" t="s">
        <v>101</v>
      </c>
      <c r="G34" s="7">
        <v>26</v>
      </c>
      <c r="H34" s="8">
        <f>VLOOKUP(F34,'[1]EMAMI LTD'!$C$4:$D$110,2,FALSE)</f>
        <v>40</v>
      </c>
      <c r="I34" s="8">
        <v>25</v>
      </c>
      <c r="J34" s="8">
        <f t="shared" si="0"/>
        <v>1065</v>
      </c>
    </row>
    <row r="35" spans="1:10" s="4" customFormat="1" ht="15.95" customHeight="1">
      <c r="A35" s="6">
        <f t="shared" si="1"/>
        <v>32</v>
      </c>
      <c r="B35" s="7" t="s">
        <v>94</v>
      </c>
      <c r="C35" s="7" t="s">
        <v>102</v>
      </c>
      <c r="D35" s="7" t="s">
        <v>103</v>
      </c>
      <c r="E35" s="14" t="s">
        <v>8</v>
      </c>
      <c r="F35" s="7" t="s">
        <v>5</v>
      </c>
      <c r="G35" s="7">
        <v>15</v>
      </c>
      <c r="H35" s="8">
        <f>VLOOKUP(F35,'[1]EMAMI LTD'!$C$4:$D$110,2,FALSE)</f>
        <v>29</v>
      </c>
      <c r="I35" s="8">
        <v>25</v>
      </c>
      <c r="J35" s="8">
        <f t="shared" si="0"/>
        <v>460</v>
      </c>
    </row>
    <row r="36" spans="1:10" s="4" customFormat="1" ht="15.95" customHeight="1">
      <c r="A36" s="23" t="s">
        <v>104</v>
      </c>
      <c r="B36" s="24"/>
      <c r="C36" s="24"/>
      <c r="D36" s="24"/>
      <c r="E36" s="24"/>
      <c r="F36" s="24"/>
      <c r="G36" s="24"/>
      <c r="H36" s="24"/>
      <c r="I36" s="25"/>
      <c r="J36" s="10">
        <f>SUM(J4:J35)</f>
        <v>15029</v>
      </c>
    </row>
    <row r="37" spans="1:10" s="4" customFormat="1" ht="15.95" customHeight="1">
      <c r="A37" s="9"/>
      <c r="B37"/>
      <c r="C37"/>
      <c r="D37"/>
      <c r="E37"/>
      <c r="F37"/>
      <c r="G37" s="5">
        <f>SUM(G4:G35)</f>
        <v>460</v>
      </c>
      <c r="H37" s="15"/>
      <c r="I37" s="15"/>
      <c r="J37" s="15"/>
    </row>
    <row r="38" spans="1:10" s="3" customFormat="1" ht="30" customHeight="1">
      <c r="A38" s="16" t="s">
        <v>21</v>
      </c>
      <c r="B38" s="16"/>
      <c r="C38" s="16"/>
      <c r="D38" s="16"/>
      <c r="E38" s="16"/>
      <c r="F38" s="16"/>
      <c r="G38" s="16"/>
      <c r="H38" s="17"/>
      <c r="I38" s="17"/>
      <c r="J38" s="17"/>
    </row>
    <row r="39" spans="1:10" s="3" customFormat="1" ht="30" customHeight="1">
      <c r="A39" s="16" t="s">
        <v>0</v>
      </c>
      <c r="B39" s="16"/>
      <c r="C39" s="16"/>
      <c r="D39" s="16"/>
      <c r="E39" s="16"/>
      <c r="F39" s="16"/>
      <c r="G39" s="16"/>
      <c r="H39" s="17"/>
      <c r="I39" s="17"/>
      <c r="J39" s="17"/>
    </row>
  </sheetData>
  <sortState xmlns:xlrd2="http://schemas.microsoft.com/office/spreadsheetml/2017/richdata2" ref="B4:J51">
    <sortCondition ref="B4:B51"/>
    <sortCondition ref="C4:C51"/>
  </sortState>
  <mergeCells count="7">
    <mergeCell ref="A38:J38"/>
    <mergeCell ref="A39:J39"/>
    <mergeCell ref="G1:J1"/>
    <mergeCell ref="A1:F1"/>
    <mergeCell ref="A2:F2"/>
    <mergeCell ref="G2:J2"/>
    <mergeCell ref="A36:I36"/>
  </mergeCells>
  <conditionalFormatting sqref="C3:C37">
    <cfRule type="duplicateValues" dxfId="0" priority="19"/>
  </conditionalFormatting>
  <pageMargins left="0.43307086614173229" right="0.27559055118110237" top="0.34" bottom="0.53" header="0.31496062992125984" footer="0.16"/>
  <pageSetup paperSize="9" fitToHeight="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2024-09-04T13:49:18Z</cp:lastPrinted>
  <dcterms:created xsi:type="dcterms:W3CDTF">2023-06-09T11:03:29Z</dcterms:created>
  <dcterms:modified xsi:type="dcterms:W3CDTF">2024-09-16T09:06:56Z</dcterms:modified>
</cp:coreProperties>
</file>