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1" i="1" l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20" i="1" s="1"/>
</calcChain>
</file>

<file path=xl/sharedStrings.xml><?xml version="1.0" encoding="utf-8"?>
<sst xmlns="http://schemas.openxmlformats.org/spreadsheetml/2006/main" count="96" uniqueCount="68">
  <si>
    <t>04/11/2025</t>
  </si>
  <si>
    <t>456</t>
  </si>
  <si>
    <t>05/11/2025</t>
  </si>
  <si>
    <t>449</t>
  </si>
  <si>
    <t>450</t>
  </si>
  <si>
    <t>10/11/2025</t>
  </si>
  <si>
    <t>465</t>
  </si>
  <si>
    <t>461</t>
  </si>
  <si>
    <t>462</t>
  </si>
  <si>
    <t>466</t>
  </si>
  <si>
    <t>15/11/2025</t>
  </si>
  <si>
    <t>0469</t>
  </si>
  <si>
    <t>478</t>
  </si>
  <si>
    <t>476</t>
  </si>
  <si>
    <t>17/11/2025</t>
  </si>
  <si>
    <t>472</t>
  </si>
  <si>
    <t>21/11/2025</t>
  </si>
  <si>
    <t>483</t>
  </si>
  <si>
    <t>481</t>
  </si>
  <si>
    <t>24/11/2025</t>
  </si>
  <si>
    <t>498</t>
  </si>
  <si>
    <t>26/11/2025</t>
  </si>
  <si>
    <t>497</t>
  </si>
  <si>
    <t>521</t>
  </si>
  <si>
    <t>JA/13738</t>
  </si>
  <si>
    <t>JA/13807</t>
  </si>
  <si>
    <t>JA/13808</t>
  </si>
  <si>
    <t>JA/13993</t>
  </si>
  <si>
    <t>JA/13994</t>
  </si>
  <si>
    <t>JA/13998</t>
  </si>
  <si>
    <t>JA/14000</t>
  </si>
  <si>
    <t>JA/14248</t>
  </si>
  <si>
    <t>JA/14257</t>
  </si>
  <si>
    <t>JA/14293</t>
  </si>
  <si>
    <t>JA/14325</t>
  </si>
  <si>
    <t>JA/14597</t>
  </si>
  <si>
    <t>JA/14598</t>
  </si>
  <si>
    <t>JA/14656</t>
  </si>
  <si>
    <t>JA/14855</t>
  </si>
  <si>
    <t>JA/14856</t>
  </si>
  <si>
    <t>BETANATI</t>
  </si>
  <si>
    <t>BARIPADA</t>
  </si>
  <si>
    <t>NIMAPARA</t>
  </si>
  <si>
    <t>BAISINGA</t>
  </si>
  <si>
    <t>UDALA</t>
  </si>
  <si>
    <t>SATYABADI SAKHIGOPAL</t>
  </si>
  <si>
    <t>RAIRANGPUR</t>
  </si>
  <si>
    <t>BALUGAON</t>
  </si>
  <si>
    <t>TALCHER</t>
  </si>
  <si>
    <t>CTC</t>
  </si>
  <si>
    <t>SL</t>
  </si>
  <si>
    <t>DATE</t>
  </si>
  <si>
    <t>LR NO</t>
  </si>
  <si>
    <t>INV NO</t>
  </si>
  <si>
    <t>FROM</t>
  </si>
  <si>
    <t>CASE</t>
  </si>
  <si>
    <t>RATE</t>
  </si>
  <si>
    <t>LR CH.</t>
  </si>
  <si>
    <t>AMT.</t>
  </si>
  <si>
    <t>INVOICE
PRAGATI LOGISTICS,  SAMANTA SAHI KHUNTIA LANE,8984191006
GST No:21AGHPB9356M1Z9</t>
  </si>
  <si>
    <t>Thanking you for your business.
PRAGATI LOGISTICS</t>
  </si>
  <si>
    <t>Kindly, verify &amp; confirm within 7 days, else GST will be filed by 20th  DEC, 2025. 
GST to be paid by Consignor under Reverse Charge Mechanism(RCM) as per GST.</t>
  </si>
  <si>
    <t>RAJ NILAGIRI</t>
  </si>
  <si>
    <t>HATIADIHA</t>
  </si>
  <si>
    <t>DESTINATION</t>
  </si>
  <si>
    <t>(RUPEES TWENTY SIX THOUSAND FIVE HUNDRED ONLY)</t>
  </si>
  <si>
    <t xml:space="preserve">SKSK LOGISTICS
Address: MAHATAB ROAD,CUTTACK,9040461106
GST No: 21AGRPA9143R1ZX
</t>
  </si>
  <si>
    <t>Bill Date: 30/11/2025
Bill NO : 21858
Total Amount: 26500.00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</si>
</sst>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0" fillId="0" borderId="3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5</xdr:col>
      <xdr:colOff>657225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85725"/>
          <a:ext cx="3514724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PRAGATI%202024-25\QUOTATION\SK%20SK%20LOGISTI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C13" t="str">
            <v>DESTINATION</v>
          </cell>
          <cell r="D13" t="str">
            <v>DISTRICT</v>
          </cell>
          <cell r="E13" t="str">
            <v>RATE / CASE</v>
          </cell>
        </row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  <row r="50">
          <cell r="C50" t="str">
            <v>BHOGARAI</v>
          </cell>
          <cell r="E50">
            <v>90</v>
          </cell>
        </row>
        <row r="51">
          <cell r="C51" t="str">
            <v>UDALA</v>
          </cell>
          <cell r="E51">
            <v>75</v>
          </cell>
        </row>
        <row r="52">
          <cell r="C52" t="str">
            <v>PURUNA BAZAR (BHADRAK)</v>
          </cell>
          <cell r="E52">
            <v>60</v>
          </cell>
        </row>
        <row r="53">
          <cell r="C53" t="str">
            <v>JAJPUR ROAD</v>
          </cell>
          <cell r="E53">
            <v>50</v>
          </cell>
        </row>
        <row r="54">
          <cell r="C54" t="str">
            <v>JAJPUR TOWN</v>
          </cell>
          <cell r="E54">
            <v>50</v>
          </cell>
        </row>
        <row r="55">
          <cell r="C55" t="str">
            <v>TALCHER</v>
          </cell>
          <cell r="E55">
            <v>60</v>
          </cell>
        </row>
        <row r="56">
          <cell r="C56" t="str">
            <v>PALLAHARA</v>
          </cell>
          <cell r="E56">
            <v>80</v>
          </cell>
        </row>
        <row r="57">
          <cell r="C57" t="str">
            <v>TIGIRIA</v>
          </cell>
          <cell r="E57">
            <v>50</v>
          </cell>
        </row>
        <row r="58">
          <cell r="C58" t="str">
            <v>NIDHIPANDA</v>
          </cell>
          <cell r="E58">
            <v>75</v>
          </cell>
        </row>
        <row r="59">
          <cell r="C59" t="str">
            <v>ANGUL</v>
          </cell>
          <cell r="E59">
            <v>60</v>
          </cell>
        </row>
        <row r="60">
          <cell r="C60" t="str">
            <v>SORO</v>
          </cell>
          <cell r="E60">
            <v>70</v>
          </cell>
        </row>
        <row r="61">
          <cell r="C61" t="str">
            <v>ODANGI</v>
          </cell>
          <cell r="E61">
            <v>75</v>
          </cell>
        </row>
        <row r="62">
          <cell r="C62" t="str">
            <v>BADAKERA</v>
          </cell>
          <cell r="E62">
            <v>70</v>
          </cell>
        </row>
        <row r="63">
          <cell r="C63" t="str">
            <v>BARIPADA</v>
          </cell>
          <cell r="E63">
            <v>75</v>
          </cell>
        </row>
        <row r="64">
          <cell r="C64" t="str">
            <v>KHANTAPADA</v>
          </cell>
          <cell r="E64">
            <v>75</v>
          </cell>
        </row>
        <row r="65">
          <cell r="C65" t="str">
            <v>BALASORE</v>
          </cell>
          <cell r="E65">
            <v>65</v>
          </cell>
        </row>
        <row r="66">
          <cell r="C66" t="str">
            <v>THAKURGARH</v>
          </cell>
          <cell r="E66">
            <v>60</v>
          </cell>
        </row>
        <row r="67">
          <cell r="C67" t="str">
            <v>HATIADIHA</v>
          </cell>
          <cell r="E67">
            <v>90</v>
          </cell>
        </row>
        <row r="68">
          <cell r="C68" t="str">
            <v>NIALI</v>
          </cell>
          <cell r="E68">
            <v>55</v>
          </cell>
        </row>
        <row r="69">
          <cell r="C69" t="str">
            <v>SATYABADI SAKHIGOPAL</v>
          </cell>
          <cell r="E69">
            <v>60</v>
          </cell>
        </row>
        <row r="70">
          <cell r="C70" t="str">
            <v>RAHANJA</v>
          </cell>
          <cell r="E70">
            <v>70</v>
          </cell>
        </row>
        <row r="71">
          <cell r="C71" t="str">
            <v>BALIPATNA</v>
          </cell>
          <cell r="E71">
            <v>50</v>
          </cell>
        </row>
        <row r="72">
          <cell r="C72" t="str">
            <v>BARAGADIA</v>
          </cell>
          <cell r="E72">
            <v>60</v>
          </cell>
        </row>
        <row r="73">
          <cell r="C73" t="str">
            <v>HATATOTA</v>
          </cell>
          <cell r="E73">
            <v>60</v>
          </cell>
        </row>
        <row r="74">
          <cell r="C74" t="str">
            <v>DUBURI</v>
          </cell>
          <cell r="E74">
            <v>60</v>
          </cell>
        </row>
        <row r="75">
          <cell r="C75" t="str">
            <v>BOINDA</v>
          </cell>
          <cell r="E75">
            <v>90</v>
          </cell>
        </row>
        <row r="76">
          <cell r="C76" t="str">
            <v>KUMANDA</v>
          </cell>
          <cell r="E76">
            <v>70</v>
          </cell>
        </row>
        <row r="77">
          <cell r="C77" t="str">
            <v>ASURALI</v>
          </cell>
          <cell r="E77">
            <v>70</v>
          </cell>
        </row>
        <row r="78">
          <cell r="C78" t="str">
            <v>KHAMAR</v>
          </cell>
          <cell r="E78">
            <v>80</v>
          </cell>
        </row>
        <row r="79">
          <cell r="C79" t="str">
            <v>NIMAPARA</v>
          </cell>
          <cell r="E79">
            <v>60</v>
          </cell>
        </row>
        <row r="80">
          <cell r="C80" t="str">
            <v>BALUGAON</v>
          </cell>
          <cell r="E80">
            <v>65</v>
          </cell>
        </row>
        <row r="81">
          <cell r="C81" t="str">
            <v>TANGI</v>
          </cell>
          <cell r="E81">
            <v>65</v>
          </cell>
        </row>
        <row r="82">
          <cell r="C82" t="str">
            <v>KHURDA</v>
          </cell>
          <cell r="E82">
            <v>50</v>
          </cell>
        </row>
        <row r="83">
          <cell r="C83" t="str">
            <v>TAHARPUR</v>
          </cell>
          <cell r="E83">
            <v>75</v>
          </cell>
        </row>
        <row r="84">
          <cell r="C84" t="str">
            <v>GOP (PURI)</v>
          </cell>
          <cell r="E84">
            <v>70</v>
          </cell>
        </row>
        <row r="85">
          <cell r="C85" t="str">
            <v>RAJ NILAGIRI</v>
          </cell>
          <cell r="E85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R10" sqref="R10"/>
    </sheetView>
  </sheetViews>
  <sheetFormatPr defaultRowHeight="15"/>
  <cols>
    <col min="1" max="1" width="5" customWidth="1"/>
    <col min="2" max="2" width="11.7109375" customWidth="1"/>
    <col min="3" max="3" width="10.5703125" customWidth="1"/>
    <col min="4" max="4" width="8.7109375" customWidth="1"/>
    <col min="5" max="5" width="6.85546875" customWidth="1"/>
    <col min="6" max="6" width="14.28515625" style="1" customWidth="1"/>
    <col min="7" max="7" width="6.7109375" customWidth="1"/>
    <col min="8" max="8" width="8.140625" customWidth="1"/>
    <col min="9" max="9" width="7.42578125" customWidth="1"/>
    <col min="10" max="10" width="9.5703125" customWidth="1"/>
  </cols>
  <sheetData>
    <row r="1" spans="1:10" s="1" customFormat="1" ht="90" customHeight="1">
      <c r="A1" s="6"/>
      <c r="B1" s="6"/>
      <c r="C1" s="6"/>
      <c r="D1" s="6"/>
      <c r="E1" s="6"/>
      <c r="F1" s="6"/>
      <c r="G1" s="7" t="s">
        <v>59</v>
      </c>
      <c r="H1" s="7"/>
      <c r="I1" s="7"/>
      <c r="J1" s="7"/>
    </row>
    <row r="2" spans="1:10" s="1" customFormat="1" ht="65.25" customHeight="1">
      <c r="A2" s="5" t="s">
        <v>66</v>
      </c>
      <c r="B2" s="5"/>
      <c r="C2" s="5"/>
      <c r="D2" s="5"/>
      <c r="E2" s="5"/>
      <c r="F2" s="5"/>
      <c r="G2" s="7" t="s">
        <v>67</v>
      </c>
      <c r="H2" s="7"/>
      <c r="I2" s="7"/>
      <c r="J2" s="7"/>
    </row>
    <row r="3" spans="1:10" s="10" customFormat="1" ht="15" customHeight="1">
      <c r="A3" s="8" t="s">
        <v>50</v>
      </c>
      <c r="B3" s="8" t="s">
        <v>51</v>
      </c>
      <c r="C3" s="8" t="s">
        <v>52</v>
      </c>
      <c r="D3" s="8" t="s">
        <v>53</v>
      </c>
      <c r="E3" s="8" t="s">
        <v>54</v>
      </c>
      <c r="F3" s="24" t="s">
        <v>64</v>
      </c>
      <c r="G3" s="8" t="s">
        <v>55</v>
      </c>
      <c r="H3" s="9" t="s">
        <v>56</v>
      </c>
      <c r="I3" s="9" t="s">
        <v>57</v>
      </c>
      <c r="J3" s="9" t="s">
        <v>58</v>
      </c>
    </row>
    <row r="4" spans="1:10" s="15" customFormat="1">
      <c r="A4" s="25">
        <v>1</v>
      </c>
      <c r="B4" s="11" t="s">
        <v>0</v>
      </c>
      <c r="C4" s="11" t="s">
        <v>24</v>
      </c>
      <c r="D4" s="11" t="s">
        <v>1</v>
      </c>
      <c r="E4" s="12" t="s">
        <v>49</v>
      </c>
      <c r="F4" s="13" t="s">
        <v>40</v>
      </c>
      <c r="G4" s="11">
        <v>42</v>
      </c>
      <c r="H4" s="14">
        <f>VLOOKUP(F4,[1]Sheet1!$C$13:$E$86,3,FALSE)</f>
        <v>75</v>
      </c>
      <c r="I4" s="14">
        <v>50</v>
      </c>
      <c r="J4" s="14">
        <f>G4*H4+I4</f>
        <v>3200</v>
      </c>
    </row>
    <row r="5" spans="1:10" s="15" customFormat="1">
      <c r="A5" s="25">
        <v>2</v>
      </c>
      <c r="B5" s="11" t="s">
        <v>2</v>
      </c>
      <c r="C5" s="11" t="s">
        <v>25</v>
      </c>
      <c r="D5" s="11" t="s">
        <v>3</v>
      </c>
      <c r="E5" s="12" t="s">
        <v>49</v>
      </c>
      <c r="F5" s="13" t="s">
        <v>41</v>
      </c>
      <c r="G5" s="11">
        <v>18</v>
      </c>
      <c r="H5" s="14">
        <f>VLOOKUP(F5,[1]Sheet1!$C$13:$E$86,3,FALSE)</f>
        <v>75</v>
      </c>
      <c r="I5" s="14">
        <v>50</v>
      </c>
      <c r="J5" s="14">
        <f t="shared" ref="J5:J19" si="0">G5*H5+I5</f>
        <v>1400</v>
      </c>
    </row>
    <row r="6" spans="1:10" s="15" customFormat="1">
      <c r="A6" s="25">
        <v>3</v>
      </c>
      <c r="B6" s="11" t="s">
        <v>2</v>
      </c>
      <c r="C6" s="11" t="s">
        <v>26</v>
      </c>
      <c r="D6" s="11" t="s">
        <v>4</v>
      </c>
      <c r="E6" s="12" t="s">
        <v>49</v>
      </c>
      <c r="F6" s="13" t="s">
        <v>42</v>
      </c>
      <c r="G6" s="11">
        <v>12</v>
      </c>
      <c r="H6" s="14">
        <f>VLOOKUP(F6,[1]Sheet1!$C$13:$E$86,3,FALSE)</f>
        <v>60</v>
      </c>
      <c r="I6" s="14">
        <v>50</v>
      </c>
      <c r="J6" s="14">
        <f t="shared" si="0"/>
        <v>770</v>
      </c>
    </row>
    <row r="7" spans="1:10" s="15" customFormat="1">
      <c r="A7" s="25">
        <v>4</v>
      </c>
      <c r="B7" s="11" t="s">
        <v>5</v>
      </c>
      <c r="C7" s="11" t="s">
        <v>27</v>
      </c>
      <c r="D7" s="11" t="s">
        <v>6</v>
      </c>
      <c r="E7" s="12" t="s">
        <v>49</v>
      </c>
      <c r="F7" s="16" t="s">
        <v>63</v>
      </c>
      <c r="G7" s="11">
        <v>22</v>
      </c>
      <c r="H7" s="14">
        <f>VLOOKUP(F7,[1]Sheet1!$C$13:$E$86,3,FALSE)</f>
        <v>90</v>
      </c>
      <c r="I7" s="14">
        <v>50</v>
      </c>
      <c r="J7" s="14">
        <f t="shared" si="0"/>
        <v>2030</v>
      </c>
    </row>
    <row r="8" spans="1:10" s="15" customFormat="1">
      <c r="A8" s="25">
        <v>5</v>
      </c>
      <c r="B8" s="11" t="s">
        <v>5</v>
      </c>
      <c r="C8" s="11" t="s">
        <v>28</v>
      </c>
      <c r="D8" s="11" t="s">
        <v>7</v>
      </c>
      <c r="E8" s="12" t="s">
        <v>49</v>
      </c>
      <c r="F8" s="13" t="s">
        <v>43</v>
      </c>
      <c r="G8" s="11">
        <v>12</v>
      </c>
      <c r="H8" s="14">
        <f>VLOOKUP(F8,[1]Sheet1!$C$13:$E$86,3,FALSE)</f>
        <v>70</v>
      </c>
      <c r="I8" s="14">
        <v>50</v>
      </c>
      <c r="J8" s="14">
        <f t="shared" si="0"/>
        <v>890</v>
      </c>
    </row>
    <row r="9" spans="1:10" s="15" customFormat="1">
      <c r="A9" s="25">
        <v>6</v>
      </c>
      <c r="B9" s="11" t="s">
        <v>5</v>
      </c>
      <c r="C9" s="11" t="s">
        <v>29</v>
      </c>
      <c r="D9" s="11" t="s">
        <v>8</v>
      </c>
      <c r="E9" s="12" t="s">
        <v>49</v>
      </c>
      <c r="F9" s="13" t="s">
        <v>44</v>
      </c>
      <c r="G9" s="11">
        <v>19</v>
      </c>
      <c r="H9" s="14">
        <f>VLOOKUP(F9,[1]Sheet1!$C$13:$E$86,3,FALSE)</f>
        <v>75</v>
      </c>
      <c r="I9" s="14">
        <v>50</v>
      </c>
      <c r="J9" s="14">
        <f t="shared" si="0"/>
        <v>1475</v>
      </c>
    </row>
    <row r="10" spans="1:10" s="15" customFormat="1" ht="30">
      <c r="A10" s="25">
        <v>7</v>
      </c>
      <c r="B10" s="11" t="s">
        <v>5</v>
      </c>
      <c r="C10" s="11" t="s">
        <v>30</v>
      </c>
      <c r="D10" s="11" t="s">
        <v>9</v>
      </c>
      <c r="E10" s="12" t="s">
        <v>49</v>
      </c>
      <c r="F10" s="13" t="s">
        <v>45</v>
      </c>
      <c r="G10" s="11">
        <v>18</v>
      </c>
      <c r="H10" s="14">
        <f>VLOOKUP(F10,[1]Sheet1!$C$13:$E$86,3,FALSE)</f>
        <v>60</v>
      </c>
      <c r="I10" s="14">
        <v>50</v>
      </c>
      <c r="J10" s="14">
        <f t="shared" si="0"/>
        <v>1130</v>
      </c>
    </row>
    <row r="11" spans="1:10" s="15" customFormat="1">
      <c r="A11" s="25">
        <v>8</v>
      </c>
      <c r="B11" s="11" t="s">
        <v>10</v>
      </c>
      <c r="C11" s="11" t="s">
        <v>31</v>
      </c>
      <c r="D11" s="11" t="s">
        <v>11</v>
      </c>
      <c r="E11" s="12" t="s">
        <v>49</v>
      </c>
      <c r="F11" s="13" t="s">
        <v>46</v>
      </c>
      <c r="G11" s="11">
        <v>30</v>
      </c>
      <c r="H11" s="14">
        <f>VLOOKUP(F11,[1]Sheet1!$C$13:$E$86,3,FALSE)</f>
        <v>90</v>
      </c>
      <c r="I11" s="14">
        <v>50</v>
      </c>
      <c r="J11" s="14">
        <f t="shared" si="0"/>
        <v>2750</v>
      </c>
    </row>
    <row r="12" spans="1:10" s="15" customFormat="1">
      <c r="A12" s="25">
        <v>9</v>
      </c>
      <c r="B12" s="11" t="s">
        <v>10</v>
      </c>
      <c r="C12" s="11" t="s">
        <v>32</v>
      </c>
      <c r="D12" s="11" t="s">
        <v>12</v>
      </c>
      <c r="E12" s="12" t="s">
        <v>49</v>
      </c>
      <c r="F12" s="13" t="s">
        <v>47</v>
      </c>
      <c r="G12" s="11">
        <v>28</v>
      </c>
      <c r="H12" s="14">
        <f>VLOOKUP(F12,[1]Sheet1!$C$13:$E$86,3,FALSE)</f>
        <v>65</v>
      </c>
      <c r="I12" s="14">
        <v>50</v>
      </c>
      <c r="J12" s="14">
        <f t="shared" si="0"/>
        <v>1870</v>
      </c>
    </row>
    <row r="13" spans="1:10" s="15" customFormat="1">
      <c r="A13" s="25">
        <v>10</v>
      </c>
      <c r="B13" s="11" t="s">
        <v>10</v>
      </c>
      <c r="C13" s="11" t="s">
        <v>33</v>
      </c>
      <c r="D13" s="11" t="s">
        <v>13</v>
      </c>
      <c r="E13" s="12" t="s">
        <v>49</v>
      </c>
      <c r="F13" s="13" t="s">
        <v>46</v>
      </c>
      <c r="G13" s="11">
        <v>31</v>
      </c>
      <c r="H13" s="14">
        <f>VLOOKUP(F13,[1]Sheet1!$C$13:$E$86,3,FALSE)</f>
        <v>90</v>
      </c>
      <c r="I13" s="14">
        <v>50</v>
      </c>
      <c r="J13" s="14">
        <f t="shared" si="0"/>
        <v>2840</v>
      </c>
    </row>
    <row r="14" spans="1:10" s="15" customFormat="1">
      <c r="A14" s="25">
        <v>11</v>
      </c>
      <c r="B14" s="11" t="s">
        <v>14</v>
      </c>
      <c r="C14" s="11" t="s">
        <v>34</v>
      </c>
      <c r="D14" s="11" t="s">
        <v>15</v>
      </c>
      <c r="E14" s="12" t="s">
        <v>49</v>
      </c>
      <c r="F14" s="13" t="s">
        <v>48</v>
      </c>
      <c r="G14" s="11">
        <v>23</v>
      </c>
      <c r="H14" s="14">
        <f>VLOOKUP(F14,[1]Sheet1!$C$13:$E$86,3,FALSE)</f>
        <v>60</v>
      </c>
      <c r="I14" s="14">
        <v>50</v>
      </c>
      <c r="J14" s="14">
        <f t="shared" si="0"/>
        <v>1430</v>
      </c>
    </row>
    <row r="15" spans="1:10" s="15" customFormat="1">
      <c r="A15" s="25">
        <v>12</v>
      </c>
      <c r="B15" s="11" t="s">
        <v>16</v>
      </c>
      <c r="C15" s="11" t="s">
        <v>35</v>
      </c>
      <c r="D15" s="11" t="s">
        <v>17</v>
      </c>
      <c r="E15" s="12" t="s">
        <v>49</v>
      </c>
      <c r="F15" s="13" t="s">
        <v>41</v>
      </c>
      <c r="G15" s="11">
        <v>33</v>
      </c>
      <c r="H15" s="14">
        <f>VLOOKUP(F15,[1]Sheet1!$C$13:$E$86,3,FALSE)</f>
        <v>75</v>
      </c>
      <c r="I15" s="14">
        <v>50</v>
      </c>
      <c r="J15" s="14">
        <f t="shared" si="0"/>
        <v>2525</v>
      </c>
    </row>
    <row r="16" spans="1:10" s="15" customFormat="1">
      <c r="A16" s="25">
        <v>13</v>
      </c>
      <c r="B16" s="11" t="s">
        <v>16</v>
      </c>
      <c r="C16" s="11" t="s">
        <v>36</v>
      </c>
      <c r="D16" s="11" t="s">
        <v>18</v>
      </c>
      <c r="E16" s="12" t="s">
        <v>49</v>
      </c>
      <c r="F16" s="13" t="s">
        <v>41</v>
      </c>
      <c r="G16" s="11">
        <v>11</v>
      </c>
      <c r="H16" s="14">
        <f>VLOOKUP(F16,[1]Sheet1!$C$13:$E$86,3,FALSE)</f>
        <v>75</v>
      </c>
      <c r="I16" s="14">
        <v>50</v>
      </c>
      <c r="J16" s="14">
        <f t="shared" si="0"/>
        <v>875</v>
      </c>
    </row>
    <row r="17" spans="1:10" s="15" customFormat="1">
      <c r="A17" s="25">
        <v>14</v>
      </c>
      <c r="B17" s="11" t="s">
        <v>19</v>
      </c>
      <c r="C17" s="11" t="s">
        <v>37</v>
      </c>
      <c r="D17" s="11" t="s">
        <v>20</v>
      </c>
      <c r="E17" s="12" t="s">
        <v>49</v>
      </c>
      <c r="F17" s="13" t="s">
        <v>42</v>
      </c>
      <c r="G17" s="11">
        <v>12</v>
      </c>
      <c r="H17" s="14">
        <f>VLOOKUP(F17,[1]Sheet1!$C$13:$E$86,3,FALSE)</f>
        <v>60</v>
      </c>
      <c r="I17" s="14">
        <v>50</v>
      </c>
      <c r="J17" s="14">
        <f t="shared" si="0"/>
        <v>770</v>
      </c>
    </row>
    <row r="18" spans="1:10" s="15" customFormat="1" ht="30">
      <c r="A18" s="25">
        <v>15</v>
      </c>
      <c r="B18" s="11" t="s">
        <v>21</v>
      </c>
      <c r="C18" s="11" t="s">
        <v>38</v>
      </c>
      <c r="D18" s="11" t="s">
        <v>22</v>
      </c>
      <c r="E18" s="12" t="s">
        <v>49</v>
      </c>
      <c r="F18" s="13" t="s">
        <v>45</v>
      </c>
      <c r="G18" s="11">
        <v>17</v>
      </c>
      <c r="H18" s="14">
        <f>VLOOKUP(F18,[1]Sheet1!$C$13:$E$86,3,FALSE)</f>
        <v>60</v>
      </c>
      <c r="I18" s="14">
        <v>50</v>
      </c>
      <c r="J18" s="14">
        <f t="shared" si="0"/>
        <v>1070</v>
      </c>
    </row>
    <row r="19" spans="1:10" s="15" customFormat="1">
      <c r="A19" s="26">
        <v>16</v>
      </c>
      <c r="B19" s="17" t="s">
        <v>21</v>
      </c>
      <c r="C19" s="17" t="s">
        <v>39</v>
      </c>
      <c r="D19" s="17" t="s">
        <v>23</v>
      </c>
      <c r="E19" s="18" t="s">
        <v>49</v>
      </c>
      <c r="F19" s="19" t="s">
        <v>62</v>
      </c>
      <c r="G19" s="17">
        <v>19</v>
      </c>
      <c r="H19" s="14">
        <f>VLOOKUP(F19,[1]Sheet1!$C$13:$E$86,3,FALSE)</f>
        <v>75</v>
      </c>
      <c r="I19" s="14">
        <v>50</v>
      </c>
      <c r="J19" s="14">
        <f t="shared" si="0"/>
        <v>1475</v>
      </c>
    </row>
    <row r="20" spans="1:10" s="20" customFormat="1" ht="15" customHeight="1">
      <c r="A20" s="4" t="s">
        <v>65</v>
      </c>
      <c r="B20" s="4"/>
      <c r="C20" s="4"/>
      <c r="D20" s="4"/>
      <c r="E20" s="4"/>
      <c r="F20" s="4"/>
      <c r="G20" s="4"/>
      <c r="H20" s="4"/>
      <c r="I20" s="4"/>
      <c r="J20" s="3">
        <f>SUM(J4:J19)</f>
        <v>26500</v>
      </c>
    </row>
    <row r="21" spans="1:10" s="20" customFormat="1" ht="15" customHeight="1">
      <c r="A21" s="21"/>
      <c r="B21" s="15"/>
      <c r="C21" s="15"/>
      <c r="D21" s="15"/>
      <c r="E21" s="15"/>
      <c r="G21" s="22">
        <f>SUM(G4:G19)</f>
        <v>347</v>
      </c>
      <c r="H21" s="23"/>
      <c r="I21" s="23"/>
      <c r="J21" s="23"/>
    </row>
    <row r="22" spans="1:10" s="2" customFormat="1" ht="30" customHeight="1">
      <c r="A22" s="5" t="s">
        <v>61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 s="2" customFormat="1" ht="30" customHeight="1">
      <c r="A23" s="5" t="s">
        <v>60</v>
      </c>
      <c r="B23" s="5"/>
      <c r="C23" s="5"/>
      <c r="D23" s="5"/>
      <c r="E23" s="5"/>
      <c r="F23" s="5"/>
      <c r="G23" s="5"/>
      <c r="H23" s="5"/>
      <c r="I23" s="5"/>
      <c r="J23" s="5"/>
    </row>
  </sheetData>
  <sortState ref="B2:G17">
    <sortCondition ref="B2"/>
  </sortState>
  <mergeCells count="7">
    <mergeCell ref="A20:I20"/>
    <mergeCell ref="A22:J22"/>
    <mergeCell ref="A23:J23"/>
    <mergeCell ref="A1:F1"/>
    <mergeCell ref="G1:J1"/>
    <mergeCell ref="A2:F2"/>
    <mergeCell ref="G2:J2"/>
  </mergeCells>
  <conditionalFormatting sqref="C20:C21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2025-12-15T07:03:04Z</cp:lastPrinted>
  <dcterms:created xsi:type="dcterms:W3CDTF">2025-12-13T10:12:12Z</dcterms:created>
  <dcterms:modified xsi:type="dcterms:W3CDTF">2025-12-15T07:13:29Z</dcterms:modified>
</cp:coreProperties>
</file>